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28680" yWindow="65416" windowWidth="29040" windowHeight="17640" activeTab="0"/>
  </bookViews>
  <sheets>
    <sheet name="AVT" sheetId="1" r:id="rId1"/>
  </sheets>
  <definedNames>
    <definedName name="_xlnm.Print_Area" localSheetId="0">'AVT'!$B$1:$U$16</definedName>
  </definedNames>
  <calcPr calcId="191029"/>
  <extLst/>
</workbook>
</file>

<file path=xl/sharedStrings.xml><?xml version="1.0" encoding="utf-8"?>
<sst xmlns="http://schemas.openxmlformats.org/spreadsheetml/2006/main" count="66" uniqueCount="51">
  <si>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</si>
  <si>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</si>
  <si>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</si>
  <si>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</si>
  <si>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</si>
  <si>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</si>
  <si>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</si>
  <si>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</si>
  <si>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</si>
  <si>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</si>
  <si>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</si>
  <si>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</si>
  <si>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32321200-1 - Audiovizuální přístroje</t>
  </si>
  <si>
    <t>Název</t>
  </si>
  <si>
    <t>Měrná jednotka [MJ]</t>
  </si>
  <si>
    <t>Popis</t>
  </si>
  <si>
    <t xml:space="preserve">Fakturace </t>
  </si>
  <si>
    <t xml:space="preserve">Financováno
 z projektových finančních prostředků 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</si>
  <si>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</si>
  <si>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</si>
  <si>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</si>
  <si>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</si>
  <si>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AUDIOVIZUÁLNÍ TECHNIKA</t>
  </si>
  <si>
    <t>Zadavatel požaduje, aby vybraná zařízení splňovala požadavky na certifikaci TCO Certified (viz https://tcocertified.com/product-finder/) nebo programu Energy star (viz https://www.energystar.gov/products).
* Pro elektronické displeje včetně televizorů, počítačové monitory a digitální informační displeje nutno doložit energetický štítek (příloha nabídky).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</si>
  <si>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</si>
  <si>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Odkaz na  splnění požadavku
TCO Certified / 
Energy star </t>
    </r>
    <r>
      <rPr>
        <b/>
        <sz val="11"/>
        <color rgb="FFFF0000"/>
        <rFont val="Calibri"/>
        <family val="2"/>
        <scheme val="minor"/>
      </rPr>
      <t>*</t>
    </r>
  </si>
  <si>
    <r>
      <rPr>
        <b/>
        <sz val="11"/>
        <rFont val="Calibri"/>
        <family val="2"/>
        <scheme val="minor"/>
      </rPr>
      <t>Termín dodání</t>
    </r>
    <r>
      <rPr>
        <sz val="11"/>
        <rFont val="Calibri"/>
        <family val="2"/>
        <scheme val="minor"/>
      </rPr>
      <t xml:space="preserve">
(uveden v kalend. dnech od dojití výzvy Objednatele k plnění Smlouvy)</t>
    </r>
  </si>
  <si>
    <t>ks</t>
  </si>
  <si>
    <t>Společná faktura</t>
  </si>
  <si>
    <t>NE</t>
  </si>
  <si>
    <t>21 dní</t>
  </si>
  <si>
    <t>Příloha č. 2 Kupní smlouvy - technická specifikace
Audiovizuální technika (II.) 012 - 2024</t>
  </si>
  <si>
    <t>ANO</t>
  </si>
  <si>
    <t>Vesa držák na stěnu</t>
  </si>
  <si>
    <t>Vesa držák kloubový na stěnu</t>
  </si>
  <si>
    <t>HDMI kabel - optický</t>
  </si>
  <si>
    <t>HDMI Splitter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</si>
  <si>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</si>
  <si>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CHARM 52240/526112/1688</t>
  </si>
  <si>
    <t>Ing. Jaroslav Šebesta, 
 Tel.: 37763 2131</t>
  </si>
  <si>
    <t>Martin Švejda</t>
  </si>
  <si>
    <t>Technická 8, 
301 00  Plzeň,
Fakulta aplikovaných věd - Nové technologie pro informační společnost,
místnost UC 431</t>
  </si>
  <si>
    <t>VESA držák na stěnu, kompatibilní s monitorem s úhlopříčkou min. 85" viz položka č. 1.</t>
  </si>
  <si>
    <t>Monitor s minimálním rozlišením  3840 x 2160 (4K UHD), matný.
Úhlopříčka min. 85".
Jas min. 490 cd/m2.
Min 1x HDMI, 1x RJ45.
Odezva max. 8 ms.
Kompatibilní s VESA, úzké rámečky, bez televizního tuneru, včetně reproduktoru.
Třída energetické účinnosti v rozpětí A až G.</t>
  </si>
  <si>
    <t>Monitor min. 40"</t>
  </si>
  <si>
    <t>Monitor min.  85"</t>
  </si>
  <si>
    <t>VESA kloubový držák na stěnu, kompatibilní s monitorem s úhlopříčkou min. 40" viz položka č. 3.</t>
  </si>
  <si>
    <t>HDMI kabel, délka min 15m, HDMI 2.0, High Speed + Ethernet 4K@60Hz, optický.</t>
  </si>
  <si>
    <t>1x vstup, min 2x výstup, min. rozlišení 4K.</t>
  </si>
  <si>
    <t>V případě, že se dodavatel při předání zboží na některá uvedená tel. čísla nedovolá, bude v takovém případě volat tel. 377 631 320.</t>
  </si>
  <si>
    <r>
      <t xml:space="preserve">Úhlopříčka min. 40".
Rozlišení min. 3840 x 2160 (4K UHD).
Nedotykový.
Odezva max. </t>
    </r>
    <r>
      <rPr>
        <sz val="11"/>
        <color rgb="FFFF0000"/>
        <rFont val="Calibri"/>
        <family val="2"/>
        <scheme val="minor"/>
      </rPr>
      <t>8,5</t>
    </r>
    <r>
      <rPr>
        <sz val="11"/>
        <rFont val="Calibri"/>
        <family val="2"/>
        <scheme val="minor"/>
      </rPr>
      <t xml:space="preserve"> ms.
Obnovovací frekvence alespoň 60 Hz.
Jas min. 450 cd/m2.
Úzké rámečky / bezrámečkový, kompatibilní s VESA, bez televizního tuneru, včetně reproduktoru.
Třída energetické účinnosti v rozpětí A až 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</si>
</sst>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_-* #,##0.00\ &quot;Kč&quot;_-;\-* #,##0.00\ &quot;Kč&quot;_-;_-* &quot; &quot;??,_-;_-@_-"/>
    <numFmt numFmtId="177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/>
      <bottom style="thick"/>
    </border>
    <border>
      <left style="medium"/>
      <right style="medium"/>
      <top style="medium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9">
    <xf numFmtId="0" fontId="0" fillId="0" borderId="0" xfId="0"/>
    <xf numFmtId="49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left" vertical="top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7" fillId="3" borderId="3" xfId="0" applyFont="1" applyFill="1" applyBorder="1" applyAlignment="1">
      <alignment horizontal="center" vertical="center" textRotation="90" wrapText="1"/>
    </xf>
    <xf numFmtId="0" fontId="7" fillId="4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7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7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4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3" fontId="0" fillId="3" borderId="7" xfId="0" applyNumberFormat="1" applyFill="1" applyBorder="1" applyAlignment="1">
      <alignment horizontal="center" vertical="center" wrapText="1"/>
    </xf>
    <xf numFmtId="3" fontId="0" fillId="5" borderId="8" xfId="0" applyNumberForma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left" vertical="center" wrapText="1" indent="1"/>
    </xf>
    <xf numFmtId="164" fontId="0" fillId="0" borderId="8" xfId="0" applyNumberFormat="1" applyBorder="1" applyAlignment="1">
      <alignment horizontal="right" vertical="center" indent="1"/>
    </xf>
    <xf numFmtId="164" fontId="3" fillId="5" borderId="8" xfId="0" applyNumberFormat="1" applyFont="1" applyFill="1" applyBorder="1" applyAlignment="1">
      <alignment horizontal="right" vertical="center" indent="1"/>
    </xf>
    <xf numFmtId="165" fontId="0" fillId="0" borderId="8" xfId="0" applyNumberFormat="1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3" fontId="0" fillId="3" borderId="9" xfId="0" applyNumberFormat="1" applyFill="1" applyBorder="1" applyAlignment="1">
      <alignment horizontal="center" vertical="center" wrapText="1"/>
    </xf>
    <xf numFmtId="3" fontId="0" fillId="5" borderId="10" xfId="0" applyNumberForma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left" vertical="center" wrapText="1" indent="1"/>
    </xf>
    <xf numFmtId="0" fontId="8" fillId="2" borderId="10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indent="1"/>
    </xf>
    <xf numFmtId="164" fontId="3" fillId="5" borderId="10" xfId="0" applyNumberFormat="1" applyFont="1" applyFill="1" applyBorder="1" applyAlignment="1">
      <alignment horizontal="right" vertical="center" indent="1"/>
    </xf>
    <xf numFmtId="165" fontId="0" fillId="0" borderId="10" xfId="0" applyNumberFormat="1" applyBorder="1" applyAlignment="1">
      <alignment horizontal="right" vertical="center" indent="1"/>
    </xf>
    <xf numFmtId="0" fontId="0" fillId="0" borderId="10" xfId="0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 wrapText="1"/>
    </xf>
    <xf numFmtId="3" fontId="0" fillId="3" borderId="11" xfId="0" applyNumberFormat="1" applyFill="1" applyBorder="1" applyAlignment="1">
      <alignment horizontal="center" vertical="center" wrapText="1"/>
    </xf>
    <xf numFmtId="3" fontId="0" fillId="5" borderId="12" xfId="0" applyNumberForma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left" vertical="center" wrapText="1" indent="1"/>
    </xf>
    <xf numFmtId="0" fontId="8" fillId="2" borderId="12" xfId="0" applyFont="1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right" vertical="center" indent="1"/>
    </xf>
    <xf numFmtId="164" fontId="3" fillId="5" borderId="12" xfId="0" applyNumberFormat="1" applyFont="1" applyFill="1" applyBorder="1" applyAlignment="1">
      <alignment horizontal="right" vertical="center" indent="1"/>
    </xf>
    <xf numFmtId="165" fontId="0" fillId="0" borderId="12" xfId="0" applyNumberFormat="1" applyBorder="1" applyAlignment="1">
      <alignment horizontal="right" vertical="center" indent="1"/>
    </xf>
    <xf numFmtId="0" fontId="0" fillId="0" borderId="12" xfId="0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13" xfId="0" applyBorder="1"/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13" xfId="0" applyFill="1" applyBorder="1" applyAlignment="1">
      <alignment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164" fontId="8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2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6"/>
  <sheetViews>
    <sheetView tabSelected="1" zoomScale="60" zoomScaleNormal="60" workbookViewId="0" topLeftCell="A1">
      <selection activeCell="L7" sqref="L7:L12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1.00390625" style="1" customWidth="1"/>
    <col min="4" max="4" width="10.7109375" style="2" customWidth="1"/>
    <col min="5" max="5" width="10.28125" style="3" customWidth="1"/>
    <col min="6" max="6" width="92.8515625" style="1" customWidth="1"/>
    <col min="7" max="7" width="29.7109375" style="1" customWidth="1"/>
    <col min="8" max="8" width="27.421875" style="1" customWidth="1"/>
    <col min="9" max="9" width="24.140625" style="1" customWidth="1"/>
    <col min="10" max="10" width="16.57421875" style="1" customWidth="1"/>
    <col min="11" max="11" width="34.28125" style="0" customWidth="1"/>
    <col min="12" max="12" width="24.57421875" style="0" customWidth="1"/>
    <col min="13" max="13" width="39.421875" style="1" customWidth="1"/>
    <col min="14" max="14" width="28.00390625" style="1" customWidth="1"/>
    <col min="15" max="15" width="17.7109375" style="1" hidden="1" customWidth="1"/>
    <col min="16" max="16" width="21.57421875" style="0" customWidth="1"/>
    <col min="17" max="17" width="23.28125" style="0" customWidth="1"/>
    <col min="18" max="18" width="20.7109375" style="0" bestFit="1" customWidth="1"/>
    <col min="19" max="19" width="21.00390625" style="0" customWidth="1"/>
    <col min="20" max="20" width="11.57421875" style="0" hidden="1" customWidth="1"/>
    <col min="21" max="21" width="36.28125" style="4" customWidth="1"/>
  </cols>
  <sheetData>
    <row r="1" spans="2:7" ht="42.6" customHeight="1">
      <c r="B1" s="73" t="s">
        <v>31</v>
      </c>
      <c r="C1" s="73"/>
      <c r="D1" s="73"/>
      <c r="E1" s="73"/>
      <c r="G1" s="39"/>
    </row>
    <row r="2" spans="3:21" ht="42" customHeight="1">
      <c r="C2"/>
      <c r="D2" s="11"/>
      <c r="E2" s="5"/>
      <c r="F2" s="6"/>
      <c r="G2" s="74"/>
      <c r="H2" s="74"/>
      <c r="I2" s="74"/>
      <c r="J2" s="74"/>
      <c r="K2" s="74"/>
      <c r="L2" s="74"/>
      <c r="M2" s="74"/>
      <c r="N2" s="6"/>
      <c r="O2" s="6"/>
      <c r="P2" s="6"/>
      <c r="Q2" s="6"/>
      <c r="S2" s="8"/>
      <c r="T2" s="9"/>
      <c r="U2" s="10"/>
    </row>
    <row r="3" spans="2:19" ht="42" customHeight="1">
      <c r="B3" s="14"/>
      <c r="C3" s="12" t="s">
        <v>0</v>
      </c>
      <c r="D3" s="13"/>
      <c r="E3" s="13"/>
      <c r="F3" s="13"/>
      <c r="G3" s="74"/>
      <c r="H3" s="74"/>
      <c r="I3" s="74"/>
      <c r="J3" s="74"/>
      <c r="K3" s="74"/>
      <c r="L3" s="74"/>
      <c r="M3" s="74"/>
      <c r="N3" s="34"/>
      <c r="O3" s="34"/>
      <c r="P3" s="34"/>
      <c r="Q3" s="34"/>
      <c r="S3" s="8"/>
    </row>
    <row r="4" spans="2:19" ht="18" customHeight="1" thickBot="1">
      <c r="B4" s="15"/>
      <c r="C4" s="16" t="s">
        <v>1</v>
      </c>
      <c r="D4" s="13"/>
      <c r="E4" s="13"/>
      <c r="F4" s="13"/>
      <c r="G4" s="13"/>
      <c r="H4" s="13"/>
      <c r="I4" s="8"/>
      <c r="J4" s="8"/>
      <c r="K4" s="8"/>
      <c r="L4" s="8"/>
      <c r="M4" s="6"/>
      <c r="N4" s="6"/>
      <c r="O4" s="6"/>
      <c r="P4" s="8"/>
      <c r="Q4" s="8"/>
      <c r="S4" s="8"/>
    </row>
    <row r="5" spans="2:21" ht="34.5" customHeight="1" thickBot="1">
      <c r="B5" s="17"/>
      <c r="C5" s="18"/>
      <c r="D5" s="19"/>
      <c r="E5" s="19"/>
      <c r="F5" s="6"/>
      <c r="G5" s="37" t="s">
        <v>2</v>
      </c>
      <c r="H5" s="37" t="s">
        <v>2</v>
      </c>
      <c r="I5" s="6"/>
      <c r="J5" s="6"/>
      <c r="M5" s="6"/>
      <c r="N5" s="21"/>
      <c r="O5" s="21"/>
      <c r="Q5" s="20" t="s">
        <v>2</v>
      </c>
      <c r="U5" s="7"/>
    </row>
    <row r="6" spans="2:21" ht="67.15" customHeight="1" thickBot="1" thickTop="1">
      <c r="B6" s="22" t="s">
        <v>3</v>
      </c>
      <c r="C6" s="23" t="s">
        <v>13</v>
      </c>
      <c r="D6" s="23" t="s">
        <v>4</v>
      </c>
      <c r="E6" s="23" t="s">
        <v>14</v>
      </c>
      <c r="F6" s="23" t="s">
        <v>15</v>
      </c>
      <c r="G6" s="38" t="s">
        <v>5</v>
      </c>
      <c r="H6" s="38" t="s">
        <v>25</v>
      </c>
      <c r="I6" s="33" t="s">
        <v>16</v>
      </c>
      <c r="J6" s="33" t="s">
        <v>17</v>
      </c>
      <c r="K6" s="23" t="s">
        <v>37</v>
      </c>
      <c r="L6" s="35" t="s">
        <v>18</v>
      </c>
      <c r="M6" s="33" t="s">
        <v>19</v>
      </c>
      <c r="N6" s="40" t="s">
        <v>26</v>
      </c>
      <c r="O6" s="33" t="s">
        <v>20</v>
      </c>
      <c r="P6" s="23" t="s">
        <v>6</v>
      </c>
      <c r="Q6" s="24" t="s">
        <v>7</v>
      </c>
      <c r="R6" s="70" t="s">
        <v>8</v>
      </c>
      <c r="S6" s="70" t="s">
        <v>9</v>
      </c>
      <c r="T6" s="33" t="s">
        <v>21</v>
      </c>
      <c r="U6" s="33" t="s">
        <v>22</v>
      </c>
    </row>
    <row r="7" spans="1:21" ht="159.75" customHeight="1" thickTop="1">
      <c r="A7" s="25"/>
      <c r="B7" s="41">
        <v>1</v>
      </c>
      <c r="C7" s="68" t="s">
        <v>45</v>
      </c>
      <c r="D7" s="42">
        <v>1</v>
      </c>
      <c r="E7" s="43" t="s">
        <v>27</v>
      </c>
      <c r="F7" s="44" t="s">
        <v>43</v>
      </c>
      <c r="G7" s="104"/>
      <c r="H7" s="107"/>
      <c r="I7" s="85" t="s">
        <v>28</v>
      </c>
      <c r="J7" s="88" t="s">
        <v>32</v>
      </c>
      <c r="K7" s="91" t="s">
        <v>38</v>
      </c>
      <c r="L7" s="94" t="s">
        <v>39</v>
      </c>
      <c r="M7" s="94" t="s">
        <v>41</v>
      </c>
      <c r="N7" s="97" t="s">
        <v>30</v>
      </c>
      <c r="O7" s="45">
        <f>D7*P7</f>
        <v>52000</v>
      </c>
      <c r="P7" s="46">
        <v>52000</v>
      </c>
      <c r="Q7" s="101"/>
      <c r="R7" s="47">
        <f>D7*Q7</f>
        <v>0</v>
      </c>
      <c r="S7" s="48" t="str">
        <f aca="true" t="shared" si="0" ref="S7">IF(ISNUMBER(Q7),IF(Q7&gt;P7,"NEVYHOVUJE","VYHOVUJE")," ")</f>
        <v xml:space="preserve"> </v>
      </c>
      <c r="T7" s="43" t="s">
        <v>40</v>
      </c>
      <c r="U7" s="100" t="s">
        <v>12</v>
      </c>
    </row>
    <row r="8" spans="1:21" ht="60.75" customHeight="1">
      <c r="A8" s="25"/>
      <c r="B8" s="59">
        <v>2</v>
      </c>
      <c r="C8" s="71" t="s">
        <v>33</v>
      </c>
      <c r="D8" s="60">
        <v>1</v>
      </c>
      <c r="E8" s="61" t="s">
        <v>27</v>
      </c>
      <c r="F8" s="62" t="s">
        <v>42</v>
      </c>
      <c r="G8" s="105"/>
      <c r="H8" s="63" t="s">
        <v>29</v>
      </c>
      <c r="I8" s="86"/>
      <c r="J8" s="89"/>
      <c r="K8" s="92"/>
      <c r="L8" s="95"/>
      <c r="M8" s="95"/>
      <c r="N8" s="98"/>
      <c r="O8" s="64">
        <f>D8*P8</f>
        <v>850</v>
      </c>
      <c r="P8" s="65">
        <v>850</v>
      </c>
      <c r="Q8" s="102"/>
      <c r="R8" s="66">
        <f>D8*Q8</f>
        <v>0</v>
      </c>
      <c r="S8" s="67" t="str">
        <f aca="true" t="shared" si="1" ref="S8:S11">IF(ISNUMBER(Q8),IF(Q8&gt;P8,"NEVYHOVUJE","VYHOVUJE")," ")</f>
        <v xml:space="preserve"> </v>
      </c>
      <c r="T8" s="61" t="s">
        <v>40</v>
      </c>
      <c r="U8" s="95"/>
    </row>
    <row r="9" spans="1:21" ht="144.75" customHeight="1">
      <c r="A9" s="25"/>
      <c r="B9" s="59">
        <v>3</v>
      </c>
      <c r="C9" s="72" t="s">
        <v>44</v>
      </c>
      <c r="D9" s="60">
        <v>1</v>
      </c>
      <c r="E9" s="61" t="s">
        <v>27</v>
      </c>
      <c r="F9" s="62" t="s">
        <v>50</v>
      </c>
      <c r="G9" s="105"/>
      <c r="H9" s="108"/>
      <c r="I9" s="86"/>
      <c r="J9" s="89"/>
      <c r="K9" s="92"/>
      <c r="L9" s="95"/>
      <c r="M9" s="95"/>
      <c r="N9" s="98"/>
      <c r="O9" s="64">
        <f>D9*P9</f>
        <v>11900</v>
      </c>
      <c r="P9" s="65">
        <v>11900</v>
      </c>
      <c r="Q9" s="102"/>
      <c r="R9" s="66">
        <f>D9*Q9</f>
        <v>0</v>
      </c>
      <c r="S9" s="67" t="str">
        <f t="shared" si="1"/>
        <v xml:space="preserve"> </v>
      </c>
      <c r="T9" s="61" t="s">
        <v>40</v>
      </c>
      <c r="U9" s="95"/>
    </row>
    <row r="10" spans="1:21" ht="60.75" customHeight="1">
      <c r="A10" s="25"/>
      <c r="B10" s="59">
        <v>4</v>
      </c>
      <c r="C10" s="71" t="s">
        <v>34</v>
      </c>
      <c r="D10" s="60">
        <v>1</v>
      </c>
      <c r="E10" s="61" t="s">
        <v>27</v>
      </c>
      <c r="F10" s="62" t="s">
        <v>46</v>
      </c>
      <c r="G10" s="105"/>
      <c r="H10" s="63" t="s">
        <v>29</v>
      </c>
      <c r="I10" s="86"/>
      <c r="J10" s="89"/>
      <c r="K10" s="92"/>
      <c r="L10" s="95"/>
      <c r="M10" s="95"/>
      <c r="N10" s="98"/>
      <c r="O10" s="64">
        <f>D10*P10</f>
        <v>670</v>
      </c>
      <c r="P10" s="65">
        <v>670</v>
      </c>
      <c r="Q10" s="102"/>
      <c r="R10" s="66">
        <f>D10*Q10</f>
        <v>0</v>
      </c>
      <c r="S10" s="67" t="str">
        <f t="shared" si="1"/>
        <v xml:space="preserve"> </v>
      </c>
      <c r="T10" s="61" t="s">
        <v>40</v>
      </c>
      <c r="U10" s="95"/>
    </row>
    <row r="11" spans="1:21" ht="60.75" customHeight="1">
      <c r="A11" s="25"/>
      <c r="B11" s="59">
        <v>5</v>
      </c>
      <c r="C11" s="71" t="s">
        <v>35</v>
      </c>
      <c r="D11" s="60">
        <v>1</v>
      </c>
      <c r="E11" s="61" t="s">
        <v>27</v>
      </c>
      <c r="F11" s="62" t="s">
        <v>47</v>
      </c>
      <c r="G11" s="105"/>
      <c r="H11" s="63" t="s">
        <v>29</v>
      </c>
      <c r="I11" s="86"/>
      <c r="J11" s="89"/>
      <c r="K11" s="92"/>
      <c r="L11" s="95"/>
      <c r="M11" s="95"/>
      <c r="N11" s="98"/>
      <c r="O11" s="64">
        <f>D11*P11</f>
        <v>790</v>
      </c>
      <c r="P11" s="65">
        <v>790</v>
      </c>
      <c r="Q11" s="102"/>
      <c r="R11" s="66">
        <f>D11*Q11</f>
        <v>0</v>
      </c>
      <c r="S11" s="67" t="str">
        <f t="shared" si="1"/>
        <v xml:space="preserve"> </v>
      </c>
      <c r="T11" s="61" t="s">
        <v>40</v>
      </c>
      <c r="U11" s="95"/>
    </row>
    <row r="12" spans="1:21" ht="60.75" customHeight="1" thickBot="1">
      <c r="A12" s="25"/>
      <c r="B12" s="49">
        <v>6</v>
      </c>
      <c r="C12" s="58" t="s">
        <v>36</v>
      </c>
      <c r="D12" s="50">
        <v>1</v>
      </c>
      <c r="E12" s="51" t="s">
        <v>27</v>
      </c>
      <c r="F12" s="52" t="s">
        <v>48</v>
      </c>
      <c r="G12" s="106"/>
      <c r="H12" s="53" t="s">
        <v>29</v>
      </c>
      <c r="I12" s="87"/>
      <c r="J12" s="90"/>
      <c r="K12" s="93"/>
      <c r="L12" s="96"/>
      <c r="M12" s="96"/>
      <c r="N12" s="99"/>
      <c r="O12" s="54">
        <f>D12*P12</f>
        <v>720</v>
      </c>
      <c r="P12" s="55">
        <v>720</v>
      </c>
      <c r="Q12" s="103"/>
      <c r="R12" s="56">
        <f>D12*Q12</f>
        <v>0</v>
      </c>
      <c r="S12" s="57" t="str">
        <f aca="true" t="shared" si="2" ref="S12">IF(ISNUMBER(Q12),IF(Q12&gt;P12,"NEVYHOVUJE","VYHOVUJE")," ")</f>
        <v xml:space="preserve"> </v>
      </c>
      <c r="T12" s="51" t="s">
        <v>40</v>
      </c>
      <c r="U12" s="96"/>
    </row>
    <row r="13" spans="3:18" ht="13.5" customHeight="1" thickBot="1" thickTop="1">
      <c r="C13"/>
      <c r="D13"/>
      <c r="E13"/>
      <c r="F13"/>
      <c r="G13"/>
      <c r="H13"/>
      <c r="I13"/>
      <c r="J13"/>
      <c r="M13"/>
      <c r="N13"/>
      <c r="O13"/>
      <c r="R13" s="36"/>
    </row>
    <row r="14" spans="2:21" ht="49.5" customHeight="1" thickBot="1" thickTop="1">
      <c r="B14" s="80" t="s">
        <v>24</v>
      </c>
      <c r="C14" s="81"/>
      <c r="D14" s="81"/>
      <c r="E14" s="81"/>
      <c r="F14" s="81"/>
      <c r="G14" s="81"/>
      <c r="H14" s="69"/>
      <c r="I14" s="26"/>
      <c r="J14" s="26"/>
      <c r="K14" s="26"/>
      <c r="L14" s="7"/>
      <c r="M14" s="7"/>
      <c r="N14" s="27"/>
      <c r="O14" s="27"/>
      <c r="P14" s="28" t="s">
        <v>10</v>
      </c>
      <c r="Q14" s="82" t="s">
        <v>11</v>
      </c>
      <c r="R14" s="83"/>
      <c r="S14" s="84"/>
      <c r="T14" s="21"/>
      <c r="U14" s="29"/>
    </row>
    <row r="15" spans="2:19" ht="53.25" customHeight="1" thickBot="1" thickTop="1">
      <c r="B15" s="79" t="s">
        <v>23</v>
      </c>
      <c r="C15" s="79"/>
      <c r="D15" s="79"/>
      <c r="E15" s="79"/>
      <c r="F15" s="79"/>
      <c r="G15" s="79"/>
      <c r="H15" s="79"/>
      <c r="I15" s="30"/>
      <c r="L15" s="11"/>
      <c r="M15" s="11"/>
      <c r="N15" s="31"/>
      <c r="O15" s="31"/>
      <c r="P15" s="32">
        <f>SUM(O7:O12)</f>
        <v>66930</v>
      </c>
      <c r="Q15" s="75">
        <f>SUM(R7:R12)</f>
        <v>0</v>
      </c>
      <c r="R15" s="76"/>
      <c r="S15" s="77"/>
    </row>
    <row r="16" spans="2:6" ht="15.75" thickTop="1">
      <c r="B16" s="78" t="s">
        <v>49</v>
      </c>
      <c r="C16" s="78"/>
      <c r="D16" s="78"/>
      <c r="E16" s="78"/>
      <c r="F16" s="78"/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</sheetData>
  <sheetProtection algorithmName="SHA-512" hashValue="EexfpxHac3H0LqqQjsSYnG84fZ+Es40WsZRD359dCRkmLZcZD6tXj4ttRWtdw9HwO56W1cu0Sn9i0SZIolJ71w==" saltValue="8qEppbQMg5SXSHgqS5jL+Q==" spinCount="100000" sheet="1" objects="1" scenarios="1"/>
  <mergeCells count="14">
    <mergeCell ref="L7:L12"/>
    <mergeCell ref="M7:M12"/>
    <mergeCell ref="N7:N12"/>
    <mergeCell ref="U7:U12"/>
    <mergeCell ref="B1:E1"/>
    <mergeCell ref="G2:M3"/>
    <mergeCell ref="Q15:S15"/>
    <mergeCell ref="B16:F16"/>
    <mergeCell ref="B15:H15"/>
    <mergeCell ref="B14:G14"/>
    <mergeCell ref="Q14:S14"/>
    <mergeCell ref="I7:I12"/>
    <mergeCell ref="J7:J12"/>
    <mergeCell ref="K7:K12"/>
  </mergeCells>
  <conditionalFormatting sqref="D7:D12">
    <cfRule type="containsBlanks" priority="1" dxfId="6">
      <formula>LEN(TRIM(D7))=0</formula>
    </cfRule>
  </conditionalFormatting>
  <conditionalFormatting sqref="G7:H12 Q7:Q12">
    <cfRule type="notContainsBlanks" priority="41" dxfId="5">
      <formula>LEN(TRIM(G7))&gt;0</formula>
    </cfRule>
    <cfRule type="notContainsBlanks" priority="42" dxfId="4">
      <formula>LEN(TRIM(G7))&gt;0</formula>
    </cfRule>
    <cfRule type="containsBlanks" priority="44" dxfId="3">
      <formula>LEN(TRIM(G7))=0</formula>
    </cfRule>
  </conditionalFormatting>
  <conditionalFormatting sqref="G7:H12">
    <cfRule type="notContainsBlanks" priority="40" dxfId="2">
      <formula>LEN(TRIM(G7))&gt;0</formula>
    </cfRule>
  </conditionalFormatting>
  <conditionalFormatting sqref="S7:S12">
    <cfRule type="cellIs" priority="63" dxfId="1" operator="equal">
      <formula>"NEVYHOVUJE"</formula>
    </cfRule>
    <cfRule type="cellIs" priority="64" dxfId="0" operator="equal">
      <formula>"VYHOVUJE"</formula>
    </cfRule>
  </conditionalFormatting>
  <dataValidations count="3">
    <dataValidation type="list" allowBlank="1" showInputMessage="1" showErrorMessage="1" sqref="J7:J11">
      <formula1>"ANO,NE"</formula1>
    </dataValidation>
    <dataValidation type="list" showInputMessage="1" showErrorMessage="1" sqref="E7:E12">
      <formula1>"ks,bal,sada,"</formula1>
    </dataValidation>
    <dataValidation type="list" allowBlank="1" showInputMessage="1" showErrorMessage="1" sqref="U7">
      <formula1>#REF!</formula1>
    </dataValidation>
  </dataValidations>
  <printOptions/>
  <pageMargins left="0.07874015748031496" right="0.11811023622047245" top="0.31496062992125984" bottom="0.35433070866141736" header="0.15748031496062992" footer="0.1968503937007874"/>
  <pageSetup fitToHeight="1" fitToWidth="1" horizontalDpi="600" verticalDpi="600" orientation="landscape" paperSize="9" scale="26" r:id="rId1"/>
  <headerFooter>
    <oddFooter>&amp;C&amp;P z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ihoskova</cp:lastModifiedBy>
  <cp:lastPrinted>2024-02-05T07:46:00Z</cp:lastPrinted>
  <dcterms:created xsi:type="dcterms:W3CDTF">2014-03-05T12:43:32Z</dcterms:created>
  <dcterms:modified xsi:type="dcterms:W3CDTF">2024-02-16T08:18:03Z</dcterms:modified>
  <cp:category/>
  <cp:version/>
  <cp:contentType/>
  <cp:contentStatus/>
  <cp:revision>1</cp:revision>
</cp:coreProperties>
</file>