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tabRatio="785" activeTab="0"/>
  </bookViews>
  <sheets>
    <sheet name="Výpočetní technika" sheetId="1" r:id="rId1"/>
  </sheets>
  <definedNames>
    <definedName name="_xlnm.Print_Area" localSheetId="0">'Výpočetní technika'!$B$1:$V$19</definedName>
  </definedNames>
  <calcPr calcId="191029"/>
  <extLst/>
</workbook>
</file>

<file path=xl/sharedStrings.xml><?xml version="1.0" encoding="utf-8"?>
<sst xmlns="http://schemas.openxmlformats.org/spreadsheetml/2006/main" count="89" uniqueCount="67">
  <si>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</si>
  <si>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</si>
  <si>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</si>
  <si>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</si>
  <si>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</si>
  <si>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</si>
  <si>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</si>
  <si>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</si>
  <si>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</si>
  <si>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</si>
  <si>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</si>
  <si>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</si>
  <si>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30231310-3 - Ploché monitory</t>
  </si>
  <si>
    <t xml:space="preserve">30234000-8 - Média pro ukládání dat </t>
  </si>
  <si>
    <t xml:space="preserve">30237000-9 - Součásti, příslušenství a doplňky pro počítače </t>
  </si>
  <si>
    <t xml:space="preserve">30237410-6 - Počítačová myš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</si>
  <si>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</si>
  <si>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</si>
  <si>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</si>
  <si>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</si>
  <si>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</si>
  <si>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</si>
  <si>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</si>
  <si>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</si>
  <si>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</si>
  <si>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</si>
  <si>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</si>
  <si>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</si>
  <si>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</si>
  <si>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</si>
  <si>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</si>
  <si>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</si>
  <si>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</si>
  <si>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</si>
  <si>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</si>
  <si>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</si>
  <si>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</si>
  <si>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</si>
  <si>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Samostatná faktura</t>
  </si>
  <si>
    <t>Bezdrátová myš</t>
  </si>
  <si>
    <t xml:space="preserve">Příloha č. 2 Kupní smlouvy - technická specifikace
Výpočetní technika (III.) 125 - 2023 </t>
  </si>
  <si>
    <t>Klávesnice</t>
  </si>
  <si>
    <t>Externí disk</t>
  </si>
  <si>
    <t>Dokovací stanice</t>
  </si>
  <si>
    <t>Bezdrátová verktikální myš</t>
  </si>
  <si>
    <t>SGS-2022-027 (Využití matematiky a informatiky v geomatice V)</t>
  </si>
  <si>
    <t>Ing. Pavel Hájek, Ph.D.,
Tel.: 735 713 955,
37763 9208</t>
  </si>
  <si>
    <t>Technická 8, 
301 00 Plzeň, 
Fakulta aplikovaných věd - Katedra geomatiky,
místnost UN 635</t>
  </si>
  <si>
    <t>Notebook 14"</t>
  </si>
  <si>
    <t>Monitor min. 24"</t>
  </si>
  <si>
    <t>Záruka na zboží min. 36 měsíců.</t>
  </si>
  <si>
    <t>Optická, min. 2000 dpi (přizpůsobitelné), dobíjecí, nabíjecí kabel akumulátoru min. 1 m, připojení přes USB, miniaturní senzor, min. 5 tlačítek (včetně kolečka), vhodná pro praváky, ergonomický tvar. Preferuje se černá barva.</t>
  </si>
  <si>
    <t>Drátová klávesnice s CZ layoutem, podporovaný OS WIN10/11, voděodolná, USB připojení, konkávní tvar kláves, nastavitelný sklon klávesnice. Preferuje se černá barva.</t>
  </si>
  <si>
    <r>
      <t xml:space="preserve">LCD monitor antireflexní, min. Full HD 1920 x 1080, poměr stran 16:9, min. 24 palců, IPS panel.
Min. konektivita: DisplayPort, HDMI, USB 3.
Nastavitelná výška, Pivot, VESA standard.
</t>
    </r>
    <r>
      <rPr>
        <b/>
        <sz val="11"/>
        <color theme="1"/>
        <rFont val="Calibri"/>
        <family val="2"/>
        <scheme val="minor"/>
      </rPr>
      <t>Digitálně připojitelný k položce č. 1 a 6.</t>
    </r>
    <r>
      <rPr>
        <sz val="11"/>
        <color theme="1"/>
        <rFont val="Calibri"/>
        <family val="2"/>
        <scheme val="minor"/>
      </rPr>
      <t xml:space="preserve">
Preferuje se černá barva.</t>
    </r>
  </si>
  <si>
    <t>Kapacita disku min. 5 TB.
Typ disku: 2,5 HDD.
Rozhraní: Micro USB-B (USB 3.2 Gen 1).
Vhodný pro zálohování dat.
Preferuje se černá barva.</t>
  </si>
  <si>
    <r>
      <rPr>
        <b/>
        <sz val="11"/>
        <rFont val="Calibri"/>
        <family val="2"/>
        <scheme val="minor"/>
      </rPr>
      <t xml:space="preserve">Kompatibilní s notebookem v položce č. 1. </t>
    </r>
    <r>
      <rPr>
        <sz val="11"/>
        <rFont val="Calibri"/>
        <family val="2"/>
        <scheme val="minor"/>
      </rPr>
      <t xml:space="preserve">
Napájení a připojení notebooku přes USB-C. 
Min. 1x GbE s průchodem MAC adresy (MAC address pass through). 
Konektivita: min. 2x USB-A (3.0), 2x USB-C (3.0), 1x DisplayPort, 1x HDMI, RJ-45. 
Záruka na zboží min. 36 měsíců.
Preferuje se černá barva.</t>
    </r>
  </si>
  <si>
    <t>Myš bezdrátová, vertikální, optická, akumulátorová, nastavitelné DPI (min. 1000), min. 5 tlačítek (včetně kolečka), vhodná pro praváky, ergonomický tvar, plug &amp; play, USB-C konektor. Preferuje se černá barva.</t>
  </si>
  <si>
    <t>Mgr. Jan Král,
Tel.: 37763 6123</t>
  </si>
  <si>
    <t>Kalatovská tř. 51,
301 00 Plzeň,
Fakulta pedagogická - Děkanát,
místnost KL 221</t>
  </si>
  <si>
    <t>Notebook s příslušenstvím</t>
  </si>
  <si>
    <t>Ing. Markéta Veselá, 
Tel.: 37763 1001,
735 715 880</t>
  </si>
  <si>
    <t>Univerzitní 2732/8, 
301 00 Plzeň, 
Rektorát - Kancelář rektora a kvestora,
místnost UR 306</t>
  </si>
  <si>
    <t>Tenký notebook min. 13"</t>
  </si>
  <si>
    <t>Tenký notebook konvertibilní, překlopitelný, celokovový.
Typ úložiště: SSD, kapacita úložiště min. 512 GB, rozhraní disku PCIe NVMe.
Velikost operační paměti RAM min. 16 GB, typ paměti LPDDR4X. 
Výkon procesoru v Passmark CPU více než 9 700 bodů (platné ke dni 13.10.2023), minimálně 4 jádra.
Displej dotykový, úhlopříčka min. 13", OLED, rozlišení min. 1920 × 1080 px, lesklý, poměr stran 16:9, svítivost min. 550 Nits.
Podsvícená klávesnice, numerická klávesnice,  jazyk klávesnice CZ, SK.
Webkamera min. 720 px.
Grafická karta integrovaná.
Originální operační systém Windows 11 Home - OS Windows požadujeme z důvodu kompatibility s interními aplikacemi ZČU (Stag, Magion,...).
Nabíjení přes USB-C.
Kapacita baterie min. 67 Wh.
Barva se preferuje šedá. 
Hmotnost max. 1,3 kg.
Rozhraní: Thunderbolt 4.
Porty min.: 1x USB 3.2 Gen 1 typu A, 2x Thunderbolt 4 s podporou zobrazení / technologie Power Delivery, 1x HDMI 1.4
Bluetooth min. v5.0, WiFi ax verze min. 6.
Bez mechaniky.
Výška max. 14 mm.</t>
  </si>
  <si>
    <t>21 dní (nejpozději však do 22.12.2023 - platí co nastane dřív)</t>
  </si>
  <si>
    <r>
      <t xml:space="preserve">CPU: Výkon procesoru v Passmark CPU min. 17 000 podle Passmark CPU Mark na adrese </t>
    </r>
    <r>
      <rPr>
        <i/>
        <sz val="11"/>
        <color theme="1"/>
        <rFont val="Calibri"/>
        <family val="2"/>
        <scheme val="minor"/>
      </rPr>
      <t>http://www.cpubenchmark.net/high_end_cpus.htm</t>
    </r>
    <r>
      <rPr>
        <sz val="11"/>
        <color theme="1"/>
        <rFont val="Calibri"/>
        <family val="2"/>
        <scheme val="minor"/>
      </rPr>
      <t>l (platné ke dni 23.3.2023), minimálně 12 jader/16 vláknen.
VGA: integrovaná na chipsetu.
RAM: Minimálně 16 GB operační paměti typu DDR4.
Úložiště: SSD disk min. 512 GB ve slotě M.2 PCIe NVMe.
Displej: 14 palců, minimální rozlišení 1920 x 1080, minimálně 300 nitů, IPS matný/antireflexní.
Porty: Minimálně 3 USB porty, z toho minimálně 2x USB 3.2 Gen 1 a 1x USB-C 3.2 Gen 1; min. 1x HDMI 2.0 a Ethernet (RJ-45).
Další vlastnosti: kapacita baterie minimálně 50 Wh;  webkamera s minimálně 1080p rozlišením; Bluetooth verze minimálně 5.0; podsvícená nebo osvětlená CZ klávesnice; podpora Wi-Fi 6 11ax.
OS: bez operačního systému.
Existence ovladačů pro Win10/11 (64bit), podpora prostřednictvím internetu umožňuje po celou dobu životnosti stahování ovladačů
a manuálů z internetu adresně pro konkrétní zadaný typ (na základě sériového čísla) zařízení a navíc je požadováno, aby byla zároveň dostupná aktuální informace o stavu záruky jednotlivých zařízení. Tato podpora musí být garantována přímo výrobcem daného zařízení.
Standardní záruka. 
Součástí dodávky napájecí kabel.
Preferuje se černá barva.</t>
    </r>
  </si>
  <si>
    <r>
      <t>Min</t>
    </r>
    <r>
      <rPr>
        <sz val="11"/>
        <rFont val="Calibri"/>
        <family val="2"/>
        <scheme val="minor"/>
      </rPr>
      <t xml:space="preserve">. </t>
    </r>
    <r>
      <rPr>
        <sz val="11"/>
        <color rgb="FFFF0000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jádrový procesor, typical TDP </t>
    </r>
    <r>
      <rPr>
        <sz val="11"/>
        <color rgb="FFFF0000"/>
        <rFont val="Calibri"/>
        <family val="2"/>
        <scheme val="minor"/>
      </rPr>
      <t>28W</t>
    </r>
    <r>
      <rPr>
        <sz val="11"/>
        <color theme="1"/>
        <rFont val="Calibri"/>
        <family val="2"/>
        <scheme val="minor"/>
      </rPr>
      <t xml:space="preserve">, výkon min. 13 500 bodů v www.cpubenchmark.net (k 9.10.2023).
Display s úhlopříčkou 14", rozlišení min. 1920 × 1200 px, 16:10, antireflexní.
RAM min. 16GB DDR4, 3 200 MHz.
Integrovaná grafická karta.
SSD M2 NVME, min. 512GB.
WiFi min. 6; Bluetooth min. v5.2.
Podsvícená klávesnice s českou lokalizací.
Webkamera.
Čtečka otisků prstů; čtečka paměťových karet.
Konektivita min.: HDMI, 1x USB-C, 2x USB 3.2 Gen 1.
Kapacita baterie min. 54 Wh.
Originální operační systém Windows 11 Pro - OS Windows požadujeme z důvodu kompatibility s interními aplikacemi ZČU (Stag, Magion,...).
Hmotnost max. 1,6 kg.
Preferovaná barva stříbrná.
Včetně: 
</t>
    </r>
    <r>
      <rPr>
        <b/>
        <sz val="11"/>
        <color theme="1"/>
        <rFont val="Calibri"/>
        <family val="2"/>
        <scheme val="minor"/>
      </rPr>
      <t>Myš bezdrátová</t>
    </r>
    <r>
      <rPr>
        <sz val="11"/>
        <color theme="1"/>
        <rFont val="Calibri"/>
        <family val="2"/>
        <scheme val="minor"/>
      </rPr>
      <t xml:space="preserve">, optická, min. 1600 DPI, 3 tlačítka, bezdrátový USB přijímač, preferovaná barva černá nebo stříbrná.
</t>
    </r>
    <r>
      <rPr>
        <b/>
        <sz val="11"/>
        <color theme="1"/>
        <rFont val="Calibri"/>
        <family val="2"/>
        <scheme val="minor"/>
      </rPr>
      <t>Brašna</t>
    </r>
    <r>
      <rPr>
        <sz val="11"/>
        <color theme="1"/>
        <rFont val="Calibri"/>
        <family val="2"/>
        <scheme val="minor"/>
      </rPr>
      <t xml:space="preserve"> na notebook kompatibilní s notebookem výše, s popruhem přes rameno, hlavní kapsa pro notebook uzavíratelná na zip, preferovaná barva černá nebo šedá.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</si>
</sst>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 indent="1"/>
    </xf>
    <xf numFmtId="0" fontId="5" fillId="6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5"/>
  <sheetViews>
    <sheetView tabSelected="1" zoomScale="85" zoomScaleNormal="85" workbookViewId="0" topLeftCell="A1">
      <selection activeCell="H8" sqref="H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19.14062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7.28125" style="1" customWidth="1"/>
    <col min="11" max="11" width="35.421875" style="0" customWidth="1"/>
    <col min="12" max="12" width="32.28125" style="0" customWidth="1"/>
    <col min="13" max="13" width="30.7109375" style="0" customWidth="1"/>
    <col min="14" max="14" width="32.42187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7.57421875" style="5" customWidth="1"/>
  </cols>
  <sheetData>
    <row r="1" spans="2:22" ht="40.9" customHeight="1">
      <c r="B1" s="123" t="s">
        <v>40</v>
      </c>
      <c r="C1" s="124"/>
      <c r="D1" s="124"/>
      <c r="E1"/>
      <c r="G1" s="40"/>
      <c r="V1"/>
    </row>
    <row r="2" spans="3:22" ht="78" customHeight="1">
      <c r="C2"/>
      <c r="D2" s="9"/>
      <c r="E2" s="10"/>
      <c r="G2" s="127"/>
      <c r="H2" s="128"/>
      <c r="I2" s="128"/>
      <c r="J2" s="128"/>
      <c r="K2" s="128"/>
      <c r="L2" s="128"/>
      <c r="M2" s="128"/>
      <c r="N2" s="128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08"/>
      <c r="E3" s="108"/>
      <c r="F3" s="108"/>
      <c r="G3" s="128"/>
      <c r="H3" s="128"/>
      <c r="I3" s="128"/>
      <c r="J3" s="128"/>
      <c r="K3" s="128"/>
      <c r="L3" s="128"/>
      <c r="M3" s="128"/>
      <c r="N3" s="128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08"/>
      <c r="E4" s="108"/>
      <c r="F4" s="108"/>
      <c r="G4" s="108"/>
      <c r="H4" s="10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25" t="s">
        <v>2</v>
      </c>
      <c r="H5" s="126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0" t="s">
        <v>3</v>
      </c>
      <c r="C6" s="31" t="s">
        <v>17</v>
      </c>
      <c r="D6" s="31" t="s">
        <v>4</v>
      </c>
      <c r="E6" s="31" t="s">
        <v>18</v>
      </c>
      <c r="F6" s="31" t="s">
        <v>19</v>
      </c>
      <c r="G6" s="36" t="s">
        <v>28</v>
      </c>
      <c r="H6" s="37" t="s">
        <v>29</v>
      </c>
      <c r="I6" s="32" t="s">
        <v>20</v>
      </c>
      <c r="J6" s="31" t="s">
        <v>21</v>
      </c>
      <c r="K6" s="31" t="s">
        <v>37</v>
      </c>
      <c r="L6" s="33" t="s">
        <v>22</v>
      </c>
      <c r="M6" s="34" t="s">
        <v>23</v>
      </c>
      <c r="N6" s="33" t="s">
        <v>24</v>
      </c>
      <c r="O6" s="31" t="s">
        <v>33</v>
      </c>
      <c r="P6" s="33" t="s">
        <v>25</v>
      </c>
      <c r="Q6" s="31" t="s">
        <v>5</v>
      </c>
      <c r="R6" s="35" t="s">
        <v>6</v>
      </c>
      <c r="S6" s="107" t="s">
        <v>7</v>
      </c>
      <c r="T6" s="107" t="s">
        <v>8</v>
      </c>
      <c r="U6" s="33" t="s">
        <v>26</v>
      </c>
      <c r="V6" s="33" t="s">
        <v>27</v>
      </c>
    </row>
    <row r="7" spans="1:22" ht="278.25" customHeight="1" thickTop="1">
      <c r="A7" s="41"/>
      <c r="B7" s="42">
        <v>1</v>
      </c>
      <c r="C7" s="43" t="s">
        <v>48</v>
      </c>
      <c r="D7" s="44">
        <v>2</v>
      </c>
      <c r="E7" s="45" t="s">
        <v>34</v>
      </c>
      <c r="F7" s="109" t="s">
        <v>65</v>
      </c>
      <c r="G7" s="147"/>
      <c r="H7" s="155"/>
      <c r="I7" s="129" t="s">
        <v>38</v>
      </c>
      <c r="J7" s="132" t="s">
        <v>36</v>
      </c>
      <c r="K7" s="135" t="s">
        <v>45</v>
      </c>
      <c r="L7" s="141"/>
      <c r="M7" s="120" t="s">
        <v>46</v>
      </c>
      <c r="N7" s="120" t="s">
        <v>47</v>
      </c>
      <c r="O7" s="138" t="s">
        <v>64</v>
      </c>
      <c r="P7" s="46">
        <f>D7*Q7</f>
        <v>40000</v>
      </c>
      <c r="Q7" s="47">
        <v>20000</v>
      </c>
      <c r="R7" s="156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144"/>
      <c r="V7" s="81" t="s">
        <v>11</v>
      </c>
    </row>
    <row r="8" spans="1:22" ht="54.75" customHeight="1">
      <c r="A8" s="41"/>
      <c r="B8" s="50">
        <v>2</v>
      </c>
      <c r="C8" s="51" t="s">
        <v>39</v>
      </c>
      <c r="D8" s="52">
        <v>2</v>
      </c>
      <c r="E8" s="53" t="s">
        <v>34</v>
      </c>
      <c r="F8" s="87" t="s">
        <v>51</v>
      </c>
      <c r="G8" s="148"/>
      <c r="H8" s="54" t="s">
        <v>35</v>
      </c>
      <c r="I8" s="130"/>
      <c r="J8" s="133"/>
      <c r="K8" s="136"/>
      <c r="L8" s="142"/>
      <c r="M8" s="121"/>
      <c r="N8" s="121"/>
      <c r="O8" s="139"/>
      <c r="P8" s="55">
        <f>D8*Q8</f>
        <v>1000</v>
      </c>
      <c r="Q8" s="56">
        <v>500</v>
      </c>
      <c r="R8" s="157"/>
      <c r="S8" s="57">
        <f>D8*R8</f>
        <v>0</v>
      </c>
      <c r="T8" s="58" t="str">
        <f aca="true" t="shared" si="1" ref="T8">IF(ISNUMBER(R8),IF(R8&gt;Q8,"NEVYHOVUJE","VYHOVUJE")," ")</f>
        <v xml:space="preserve"> </v>
      </c>
      <c r="U8" s="145"/>
      <c r="V8" s="83" t="s">
        <v>15</v>
      </c>
    </row>
    <row r="9" spans="1:22" ht="54.75" customHeight="1">
      <c r="A9" s="41"/>
      <c r="B9" s="50">
        <v>3</v>
      </c>
      <c r="C9" s="51" t="s">
        <v>41</v>
      </c>
      <c r="D9" s="52">
        <v>2</v>
      </c>
      <c r="E9" s="53" t="s">
        <v>34</v>
      </c>
      <c r="F9" s="87" t="s">
        <v>52</v>
      </c>
      <c r="G9" s="148"/>
      <c r="H9" s="54" t="s">
        <v>35</v>
      </c>
      <c r="I9" s="130"/>
      <c r="J9" s="133"/>
      <c r="K9" s="136"/>
      <c r="L9" s="142"/>
      <c r="M9" s="121"/>
      <c r="N9" s="121"/>
      <c r="O9" s="139"/>
      <c r="P9" s="55">
        <f>D9*Q9</f>
        <v>500</v>
      </c>
      <c r="Q9" s="56">
        <v>250</v>
      </c>
      <c r="R9" s="157"/>
      <c r="S9" s="57">
        <f>D9*R9</f>
        <v>0</v>
      </c>
      <c r="T9" s="58" t="str">
        <f aca="true" t="shared" si="2" ref="T9:T15">IF(ISNUMBER(R9),IF(R9&gt;Q9,"NEVYHOVUJE","VYHOVUJE")," ")</f>
        <v xml:space="preserve"> </v>
      </c>
      <c r="U9" s="145"/>
      <c r="V9" s="83" t="s">
        <v>16</v>
      </c>
    </row>
    <row r="10" spans="1:22" ht="103.5" customHeight="1">
      <c r="A10" s="41"/>
      <c r="B10" s="50">
        <v>4</v>
      </c>
      <c r="C10" s="51" t="s">
        <v>49</v>
      </c>
      <c r="D10" s="52">
        <v>2</v>
      </c>
      <c r="E10" s="53" t="s">
        <v>34</v>
      </c>
      <c r="F10" s="87" t="s">
        <v>53</v>
      </c>
      <c r="G10" s="148"/>
      <c r="H10" s="154"/>
      <c r="I10" s="130"/>
      <c r="J10" s="133"/>
      <c r="K10" s="136"/>
      <c r="L10" s="142"/>
      <c r="M10" s="121"/>
      <c r="N10" s="121"/>
      <c r="O10" s="139"/>
      <c r="P10" s="55">
        <f>D10*Q10</f>
        <v>6666</v>
      </c>
      <c r="Q10" s="56">
        <v>3333</v>
      </c>
      <c r="R10" s="157"/>
      <c r="S10" s="57">
        <f>D10*R10</f>
        <v>0</v>
      </c>
      <c r="T10" s="58" t="str">
        <f t="shared" si="2"/>
        <v xml:space="preserve"> </v>
      </c>
      <c r="U10" s="145"/>
      <c r="V10" s="83" t="s">
        <v>12</v>
      </c>
    </row>
    <row r="11" spans="1:22" ht="109.5" customHeight="1">
      <c r="A11" s="41"/>
      <c r="B11" s="50">
        <v>5</v>
      </c>
      <c r="C11" s="51" t="s">
        <v>42</v>
      </c>
      <c r="D11" s="52">
        <v>2</v>
      </c>
      <c r="E11" s="53" t="s">
        <v>34</v>
      </c>
      <c r="F11" s="87" t="s">
        <v>54</v>
      </c>
      <c r="G11" s="148"/>
      <c r="H11" s="54" t="s">
        <v>35</v>
      </c>
      <c r="I11" s="130"/>
      <c r="J11" s="133"/>
      <c r="K11" s="136"/>
      <c r="L11" s="143"/>
      <c r="M11" s="121"/>
      <c r="N11" s="121"/>
      <c r="O11" s="139"/>
      <c r="P11" s="55">
        <f>D11*Q11</f>
        <v>5780</v>
      </c>
      <c r="Q11" s="56">
        <v>2890</v>
      </c>
      <c r="R11" s="157"/>
      <c r="S11" s="57">
        <f>D11*R11</f>
        <v>0</v>
      </c>
      <c r="T11" s="58" t="str">
        <f t="shared" si="2"/>
        <v xml:space="preserve"> </v>
      </c>
      <c r="U11" s="145"/>
      <c r="V11" s="83" t="s">
        <v>13</v>
      </c>
    </row>
    <row r="12" spans="1:22" ht="114.75" customHeight="1">
      <c r="A12" s="41"/>
      <c r="B12" s="50">
        <v>6</v>
      </c>
      <c r="C12" s="51" t="s">
        <v>43</v>
      </c>
      <c r="D12" s="52">
        <v>2</v>
      </c>
      <c r="E12" s="53" t="s">
        <v>34</v>
      </c>
      <c r="F12" s="84" t="s">
        <v>55</v>
      </c>
      <c r="G12" s="148"/>
      <c r="H12" s="54" t="s">
        <v>35</v>
      </c>
      <c r="I12" s="130"/>
      <c r="J12" s="133"/>
      <c r="K12" s="136"/>
      <c r="L12" s="82" t="s">
        <v>50</v>
      </c>
      <c r="M12" s="121"/>
      <c r="N12" s="121"/>
      <c r="O12" s="139"/>
      <c r="P12" s="55">
        <f>D12*Q12</f>
        <v>10000</v>
      </c>
      <c r="Q12" s="56">
        <v>5000</v>
      </c>
      <c r="R12" s="157"/>
      <c r="S12" s="57">
        <f>D12*R12</f>
        <v>0</v>
      </c>
      <c r="T12" s="58" t="str">
        <f t="shared" si="2"/>
        <v xml:space="preserve"> </v>
      </c>
      <c r="U12" s="145"/>
      <c r="V12" s="83" t="s">
        <v>14</v>
      </c>
    </row>
    <row r="13" spans="1:22" ht="88.5" customHeight="1" thickBot="1">
      <c r="A13" s="41"/>
      <c r="B13" s="59">
        <v>7</v>
      </c>
      <c r="C13" s="60" t="s">
        <v>44</v>
      </c>
      <c r="D13" s="61">
        <v>2</v>
      </c>
      <c r="E13" s="62" t="s">
        <v>34</v>
      </c>
      <c r="F13" s="88" t="s">
        <v>56</v>
      </c>
      <c r="G13" s="149"/>
      <c r="H13" s="63" t="s">
        <v>35</v>
      </c>
      <c r="I13" s="131"/>
      <c r="J13" s="134"/>
      <c r="K13" s="137"/>
      <c r="L13" s="85"/>
      <c r="M13" s="122"/>
      <c r="N13" s="122"/>
      <c r="O13" s="140"/>
      <c r="P13" s="64">
        <f>D13*Q13</f>
        <v>1640</v>
      </c>
      <c r="Q13" s="65">
        <v>820</v>
      </c>
      <c r="R13" s="158"/>
      <c r="S13" s="66">
        <f>D13*R13</f>
        <v>0</v>
      </c>
      <c r="T13" s="67" t="str">
        <f t="shared" si="2"/>
        <v xml:space="preserve"> </v>
      </c>
      <c r="U13" s="146"/>
      <c r="V13" s="86" t="s">
        <v>15</v>
      </c>
    </row>
    <row r="14" spans="1:22" ht="343.5" customHeight="1" thickBot="1">
      <c r="A14" s="41"/>
      <c r="B14" s="68">
        <v>8</v>
      </c>
      <c r="C14" s="69" t="s">
        <v>59</v>
      </c>
      <c r="D14" s="70">
        <v>1</v>
      </c>
      <c r="E14" s="71" t="s">
        <v>34</v>
      </c>
      <c r="F14" s="110" t="s">
        <v>66</v>
      </c>
      <c r="G14" s="150"/>
      <c r="H14" s="153"/>
      <c r="I14" s="89" t="s">
        <v>38</v>
      </c>
      <c r="J14" s="89" t="s">
        <v>35</v>
      </c>
      <c r="K14" s="72"/>
      <c r="L14" s="73"/>
      <c r="M14" s="90" t="s">
        <v>57</v>
      </c>
      <c r="N14" s="90" t="s">
        <v>58</v>
      </c>
      <c r="O14" s="74" t="s">
        <v>64</v>
      </c>
      <c r="P14" s="75">
        <f>D14*Q14</f>
        <v>23140</v>
      </c>
      <c r="Q14" s="76">
        <v>23140</v>
      </c>
      <c r="R14" s="159"/>
      <c r="S14" s="77">
        <f>D14*R14</f>
        <v>0</v>
      </c>
      <c r="T14" s="78" t="str">
        <f t="shared" si="2"/>
        <v xml:space="preserve"> </v>
      </c>
      <c r="U14" s="79"/>
      <c r="V14" s="80" t="s">
        <v>11</v>
      </c>
    </row>
    <row r="15" spans="1:22" ht="339" customHeight="1" thickBot="1">
      <c r="A15" s="41"/>
      <c r="B15" s="91">
        <v>9</v>
      </c>
      <c r="C15" s="92" t="s">
        <v>62</v>
      </c>
      <c r="D15" s="93">
        <v>1</v>
      </c>
      <c r="E15" s="94" t="s">
        <v>34</v>
      </c>
      <c r="F15" s="106" t="s">
        <v>63</v>
      </c>
      <c r="G15" s="151"/>
      <c r="H15" s="152"/>
      <c r="I15" s="95" t="s">
        <v>38</v>
      </c>
      <c r="J15" s="95" t="s">
        <v>35</v>
      </c>
      <c r="K15" s="96"/>
      <c r="L15" s="97"/>
      <c r="M15" s="105" t="s">
        <v>60</v>
      </c>
      <c r="N15" s="105" t="s">
        <v>61</v>
      </c>
      <c r="O15" s="98" t="s">
        <v>64</v>
      </c>
      <c r="P15" s="99">
        <f>D15*Q15</f>
        <v>21000</v>
      </c>
      <c r="Q15" s="100">
        <v>21000</v>
      </c>
      <c r="R15" s="160"/>
      <c r="S15" s="101">
        <f>D15*R15</f>
        <v>0</v>
      </c>
      <c r="T15" s="102" t="str">
        <f t="shared" si="2"/>
        <v xml:space="preserve"> </v>
      </c>
      <c r="U15" s="103"/>
      <c r="V15" s="104" t="s">
        <v>11</v>
      </c>
    </row>
    <row r="16" spans="3:16" ht="17.45" customHeight="1" thickBot="1" thickTop="1">
      <c r="C16"/>
      <c r="D16"/>
      <c r="E16"/>
      <c r="F16"/>
      <c r="G16"/>
      <c r="H16"/>
      <c r="I16"/>
      <c r="J16"/>
      <c r="N16"/>
      <c r="O16"/>
      <c r="P16"/>
    </row>
    <row r="17" spans="2:22" ht="51.75" customHeight="1" thickBot="1" thickTop="1">
      <c r="B17" s="118" t="s">
        <v>32</v>
      </c>
      <c r="C17" s="118"/>
      <c r="D17" s="118"/>
      <c r="E17" s="118"/>
      <c r="F17" s="118"/>
      <c r="G17" s="118"/>
      <c r="H17" s="39"/>
      <c r="I17" s="39"/>
      <c r="J17" s="20"/>
      <c r="K17" s="20"/>
      <c r="L17" s="6"/>
      <c r="M17" s="6"/>
      <c r="N17" s="6"/>
      <c r="O17" s="21"/>
      <c r="P17" s="21"/>
      <c r="Q17" s="22" t="s">
        <v>9</v>
      </c>
      <c r="R17" s="115" t="s">
        <v>10</v>
      </c>
      <c r="S17" s="116"/>
      <c r="T17" s="117"/>
      <c r="U17" s="23"/>
      <c r="V17" s="24"/>
    </row>
    <row r="18" spans="2:20" ht="50.45" customHeight="1" thickBot="1" thickTop="1">
      <c r="B18" s="119" t="s">
        <v>30</v>
      </c>
      <c r="C18" s="119"/>
      <c r="D18" s="119"/>
      <c r="E18" s="119"/>
      <c r="F18" s="119"/>
      <c r="G18" s="119"/>
      <c r="H18" s="119"/>
      <c r="I18" s="25"/>
      <c r="L18" s="9"/>
      <c r="M18" s="9"/>
      <c r="N18" s="9"/>
      <c r="O18" s="26"/>
      <c r="P18" s="26"/>
      <c r="Q18" s="27">
        <f>SUM(P7:P15)</f>
        <v>109726</v>
      </c>
      <c r="R18" s="112">
        <f>SUM(S7:S15)</f>
        <v>0</v>
      </c>
      <c r="S18" s="113"/>
      <c r="T18" s="114"/>
    </row>
    <row r="19" spans="2:19" ht="15.75" thickTop="1">
      <c r="B19" s="111" t="s">
        <v>31</v>
      </c>
      <c r="C19" s="111"/>
      <c r="D19" s="111"/>
      <c r="E19" s="111"/>
      <c r="F19" s="111"/>
      <c r="G19" s="111"/>
      <c r="H19" s="108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8"/>
      <c r="C20" s="38"/>
      <c r="D20" s="38"/>
      <c r="E20" s="38"/>
      <c r="F20" s="38"/>
      <c r="G20" s="108"/>
      <c r="H20" s="108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2:19" ht="15">
      <c r="B21" s="38"/>
      <c r="C21" s="38"/>
      <c r="D21" s="38"/>
      <c r="E21" s="38"/>
      <c r="F21" s="38"/>
      <c r="G21" s="108"/>
      <c r="H21" s="108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2:19" ht="15">
      <c r="B22" s="38"/>
      <c r="C22" s="38"/>
      <c r="D22" s="38"/>
      <c r="E22" s="38"/>
      <c r="F22" s="38"/>
      <c r="G22" s="108"/>
      <c r="H22" s="10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0"/>
      <c r="D23" s="28"/>
      <c r="E23" s="20"/>
      <c r="F23" s="20"/>
      <c r="G23" s="108"/>
      <c r="H23" s="10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8:19" ht="19.9" customHeight="1">
      <c r="H24" s="2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0"/>
      <c r="D25" s="28"/>
      <c r="E25" s="20"/>
      <c r="F25" s="20"/>
      <c r="G25" s="108"/>
      <c r="H25" s="10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0"/>
      <c r="D26" s="28"/>
      <c r="E26" s="20"/>
      <c r="F26" s="20"/>
      <c r="G26" s="108"/>
      <c r="H26" s="10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0"/>
      <c r="D27" s="28"/>
      <c r="E27" s="20"/>
      <c r="F27" s="20"/>
      <c r="G27" s="108"/>
      <c r="H27" s="108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0"/>
      <c r="D28" s="28"/>
      <c r="E28" s="20"/>
      <c r="F28" s="20"/>
      <c r="G28" s="108"/>
      <c r="H28" s="10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0"/>
      <c r="D29" s="28"/>
      <c r="E29" s="20"/>
      <c r="F29" s="20"/>
      <c r="G29" s="108"/>
      <c r="H29" s="10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0"/>
      <c r="D30" s="28"/>
      <c r="E30" s="20"/>
      <c r="F30" s="20"/>
      <c r="G30" s="108"/>
      <c r="H30" s="10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0"/>
      <c r="D31" s="28"/>
      <c r="E31" s="20"/>
      <c r="F31" s="20"/>
      <c r="G31" s="108"/>
      <c r="H31" s="10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0"/>
      <c r="D32" s="28"/>
      <c r="E32" s="20"/>
      <c r="F32" s="20"/>
      <c r="G32" s="108"/>
      <c r="H32" s="10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0"/>
      <c r="D33" s="28"/>
      <c r="E33" s="20"/>
      <c r="F33" s="20"/>
      <c r="G33" s="108"/>
      <c r="H33" s="10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0"/>
      <c r="D34" s="28"/>
      <c r="E34" s="20"/>
      <c r="F34" s="20"/>
      <c r="G34" s="108"/>
      <c r="H34" s="10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0"/>
      <c r="D35" s="28"/>
      <c r="E35" s="20"/>
      <c r="F35" s="20"/>
      <c r="G35" s="108"/>
      <c r="H35" s="10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0"/>
      <c r="D36" s="28"/>
      <c r="E36" s="20"/>
      <c r="F36" s="20"/>
      <c r="G36" s="108"/>
      <c r="H36" s="10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0"/>
      <c r="D37" s="28"/>
      <c r="E37" s="20"/>
      <c r="F37" s="20"/>
      <c r="G37" s="108"/>
      <c r="H37" s="10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0"/>
      <c r="D38" s="28"/>
      <c r="E38" s="20"/>
      <c r="F38" s="20"/>
      <c r="G38" s="108"/>
      <c r="H38" s="10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0"/>
      <c r="D39" s="28"/>
      <c r="E39" s="20"/>
      <c r="F39" s="20"/>
      <c r="G39" s="108"/>
      <c r="H39" s="10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0"/>
      <c r="D40" s="28"/>
      <c r="E40" s="20"/>
      <c r="F40" s="20"/>
      <c r="G40" s="108"/>
      <c r="H40" s="10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0"/>
      <c r="D41" s="28"/>
      <c r="E41" s="20"/>
      <c r="F41" s="20"/>
      <c r="G41" s="108"/>
      <c r="H41" s="10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0"/>
      <c r="D42" s="28"/>
      <c r="E42" s="20"/>
      <c r="F42" s="20"/>
      <c r="G42" s="108"/>
      <c r="H42" s="10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0"/>
      <c r="D43" s="28"/>
      <c r="E43" s="20"/>
      <c r="F43" s="20"/>
      <c r="G43" s="108"/>
      <c r="H43" s="10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0"/>
      <c r="D44" s="28"/>
      <c r="E44" s="20"/>
      <c r="F44" s="20"/>
      <c r="G44" s="108"/>
      <c r="H44" s="10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0"/>
      <c r="D45" s="28"/>
      <c r="E45" s="20"/>
      <c r="F45" s="20"/>
      <c r="G45" s="108"/>
      <c r="H45" s="10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0"/>
      <c r="D46" s="28"/>
      <c r="E46" s="20"/>
      <c r="F46" s="20"/>
      <c r="G46" s="108"/>
      <c r="H46" s="10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0"/>
      <c r="D47" s="28"/>
      <c r="E47" s="20"/>
      <c r="F47" s="20"/>
      <c r="G47" s="108"/>
      <c r="H47" s="10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0"/>
      <c r="D48" s="28"/>
      <c r="E48" s="20"/>
      <c r="F48" s="20"/>
      <c r="G48" s="108"/>
      <c r="H48" s="10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0"/>
      <c r="D49" s="28"/>
      <c r="E49" s="20"/>
      <c r="F49" s="20"/>
      <c r="G49" s="108"/>
      <c r="H49" s="10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0"/>
      <c r="D50" s="28"/>
      <c r="E50" s="20"/>
      <c r="F50" s="20"/>
      <c r="G50" s="108"/>
      <c r="H50" s="10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0"/>
      <c r="D51" s="28"/>
      <c r="E51" s="20"/>
      <c r="F51" s="20"/>
      <c r="G51" s="108"/>
      <c r="H51" s="10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0"/>
      <c r="D52" s="28"/>
      <c r="E52" s="20"/>
      <c r="F52" s="20"/>
      <c r="G52" s="108"/>
      <c r="H52" s="10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0"/>
      <c r="D53" s="28"/>
      <c r="E53" s="20"/>
      <c r="F53" s="20"/>
      <c r="G53" s="108"/>
      <c r="H53" s="10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0"/>
      <c r="D54" s="28"/>
      <c r="E54" s="20"/>
      <c r="F54" s="20"/>
      <c r="G54" s="108"/>
      <c r="H54" s="10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0"/>
      <c r="D55" s="28"/>
      <c r="E55" s="20"/>
      <c r="F55" s="20"/>
      <c r="G55" s="108"/>
      <c r="H55" s="10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0"/>
      <c r="D56" s="28"/>
      <c r="E56" s="20"/>
      <c r="F56" s="20"/>
      <c r="G56" s="108"/>
      <c r="H56" s="10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0"/>
      <c r="D57" s="28"/>
      <c r="E57" s="20"/>
      <c r="F57" s="20"/>
      <c r="G57" s="108"/>
      <c r="H57" s="10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0"/>
      <c r="D58" s="28"/>
      <c r="E58" s="20"/>
      <c r="F58" s="20"/>
      <c r="G58" s="108"/>
      <c r="H58" s="10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0"/>
      <c r="D59" s="28"/>
      <c r="E59" s="20"/>
      <c r="F59" s="20"/>
      <c r="G59" s="108"/>
      <c r="H59" s="10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0"/>
      <c r="D60" s="28"/>
      <c r="E60" s="20"/>
      <c r="F60" s="20"/>
      <c r="G60" s="108"/>
      <c r="H60" s="10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0"/>
      <c r="D61" s="28"/>
      <c r="E61" s="20"/>
      <c r="F61" s="20"/>
      <c r="G61" s="108"/>
      <c r="H61" s="10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0"/>
      <c r="D62" s="28"/>
      <c r="E62" s="20"/>
      <c r="F62" s="20"/>
      <c r="G62" s="108"/>
      <c r="H62" s="10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0"/>
      <c r="D63" s="28"/>
      <c r="E63" s="20"/>
      <c r="F63" s="20"/>
      <c r="G63" s="108"/>
      <c r="H63" s="10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0"/>
      <c r="D64" s="28"/>
      <c r="E64" s="20"/>
      <c r="F64" s="20"/>
      <c r="G64" s="108"/>
      <c r="H64" s="10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0"/>
      <c r="D65" s="28"/>
      <c r="E65" s="20"/>
      <c r="F65" s="20"/>
      <c r="G65" s="108"/>
      <c r="H65" s="10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0"/>
      <c r="D66" s="28"/>
      <c r="E66" s="20"/>
      <c r="F66" s="20"/>
      <c r="G66" s="108"/>
      <c r="H66" s="10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0"/>
      <c r="D67" s="28"/>
      <c r="E67" s="20"/>
      <c r="F67" s="20"/>
      <c r="G67" s="108"/>
      <c r="H67" s="10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0"/>
      <c r="D68" s="28"/>
      <c r="E68" s="20"/>
      <c r="F68" s="20"/>
      <c r="G68" s="108"/>
      <c r="H68" s="10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0"/>
      <c r="D69" s="28"/>
      <c r="E69" s="20"/>
      <c r="F69" s="20"/>
      <c r="G69" s="108"/>
      <c r="H69" s="10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0"/>
      <c r="D70" s="28"/>
      <c r="E70" s="20"/>
      <c r="F70" s="20"/>
      <c r="G70" s="108"/>
      <c r="H70" s="10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0"/>
      <c r="D71" s="28"/>
      <c r="E71" s="20"/>
      <c r="F71" s="20"/>
      <c r="G71" s="108"/>
      <c r="H71" s="10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0"/>
      <c r="D72" s="28"/>
      <c r="E72" s="20"/>
      <c r="F72" s="20"/>
      <c r="G72" s="108"/>
      <c r="H72" s="10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0"/>
      <c r="D73" s="28"/>
      <c r="E73" s="20"/>
      <c r="F73" s="20"/>
      <c r="G73" s="108"/>
      <c r="H73" s="10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0"/>
      <c r="D74" s="28"/>
      <c r="E74" s="20"/>
      <c r="F74" s="20"/>
      <c r="G74" s="108"/>
      <c r="H74" s="10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0"/>
      <c r="D75" s="28"/>
      <c r="E75" s="20"/>
      <c r="F75" s="20"/>
      <c r="G75" s="108"/>
      <c r="H75" s="10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0"/>
      <c r="D76" s="28"/>
      <c r="E76" s="20"/>
      <c r="F76" s="20"/>
      <c r="G76" s="108"/>
      <c r="H76" s="10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0"/>
      <c r="D77" s="28"/>
      <c r="E77" s="20"/>
      <c r="F77" s="20"/>
      <c r="G77" s="108"/>
      <c r="H77" s="10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0"/>
      <c r="D78" s="28"/>
      <c r="E78" s="20"/>
      <c r="F78" s="20"/>
      <c r="G78" s="108"/>
      <c r="H78" s="10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0"/>
      <c r="D79" s="28"/>
      <c r="E79" s="20"/>
      <c r="F79" s="20"/>
      <c r="G79" s="108"/>
      <c r="H79" s="10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0"/>
      <c r="D80" s="28"/>
      <c r="E80" s="20"/>
      <c r="F80" s="20"/>
      <c r="G80" s="108"/>
      <c r="H80" s="10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0"/>
      <c r="D81" s="28"/>
      <c r="E81" s="20"/>
      <c r="F81" s="20"/>
      <c r="G81" s="108"/>
      <c r="H81" s="10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0"/>
      <c r="D82" s="28"/>
      <c r="E82" s="20"/>
      <c r="F82" s="20"/>
      <c r="G82" s="108"/>
      <c r="H82" s="10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0"/>
      <c r="D83" s="28"/>
      <c r="E83" s="20"/>
      <c r="F83" s="20"/>
      <c r="G83" s="108"/>
      <c r="H83" s="10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0"/>
      <c r="D84" s="28"/>
      <c r="E84" s="20"/>
      <c r="F84" s="20"/>
      <c r="G84" s="108"/>
      <c r="H84" s="10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0"/>
      <c r="D85" s="28"/>
      <c r="E85" s="20"/>
      <c r="F85" s="20"/>
      <c r="G85" s="108"/>
      <c r="H85" s="10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0"/>
      <c r="D86" s="28"/>
      <c r="E86" s="20"/>
      <c r="F86" s="20"/>
      <c r="G86" s="108"/>
      <c r="H86" s="10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0"/>
      <c r="D87" s="28"/>
      <c r="E87" s="20"/>
      <c r="F87" s="20"/>
      <c r="G87" s="108"/>
      <c r="H87" s="10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0"/>
      <c r="D88" s="28"/>
      <c r="E88" s="20"/>
      <c r="F88" s="20"/>
      <c r="G88" s="108"/>
      <c r="H88" s="10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0"/>
      <c r="D89" s="28"/>
      <c r="E89" s="20"/>
      <c r="F89" s="20"/>
      <c r="G89" s="108"/>
      <c r="H89" s="10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0"/>
      <c r="D90" s="28"/>
      <c r="E90" s="20"/>
      <c r="F90" s="20"/>
      <c r="G90" s="108"/>
      <c r="H90" s="10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0"/>
      <c r="D91" s="28"/>
      <c r="E91" s="20"/>
      <c r="F91" s="20"/>
      <c r="G91" s="108"/>
      <c r="H91" s="10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0"/>
      <c r="D92" s="28"/>
      <c r="E92" s="20"/>
      <c r="F92" s="20"/>
      <c r="G92" s="108"/>
      <c r="H92" s="10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0"/>
      <c r="D93" s="28"/>
      <c r="E93" s="20"/>
      <c r="F93" s="20"/>
      <c r="G93" s="108"/>
      <c r="H93" s="10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0"/>
      <c r="D94" s="28"/>
      <c r="E94" s="20"/>
      <c r="F94" s="20"/>
      <c r="G94" s="108"/>
      <c r="H94" s="10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0"/>
      <c r="D95" s="28"/>
      <c r="E95" s="20"/>
      <c r="F95" s="20"/>
      <c r="G95" s="108"/>
      <c r="H95" s="10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0"/>
      <c r="D96" s="28"/>
      <c r="E96" s="20"/>
      <c r="F96" s="20"/>
      <c r="G96" s="108"/>
      <c r="H96" s="10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0"/>
      <c r="D97" s="28"/>
      <c r="E97" s="20"/>
      <c r="F97" s="20"/>
      <c r="G97" s="108"/>
      <c r="H97" s="10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0"/>
      <c r="D98" s="28"/>
      <c r="E98" s="20"/>
      <c r="F98" s="20"/>
      <c r="G98" s="108"/>
      <c r="H98" s="10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0"/>
      <c r="D99" s="28"/>
      <c r="E99" s="20"/>
      <c r="F99" s="20"/>
      <c r="G99" s="108"/>
      <c r="H99" s="108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0"/>
      <c r="D100" s="28"/>
      <c r="E100" s="20"/>
      <c r="F100" s="20"/>
      <c r="G100" s="108"/>
      <c r="H100" s="108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0"/>
      <c r="D101" s="28"/>
      <c r="E101" s="20"/>
      <c r="F101" s="20"/>
      <c r="G101" s="108"/>
      <c r="H101" s="108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0"/>
      <c r="D102" s="28"/>
      <c r="E102" s="20"/>
      <c r="F102" s="20"/>
      <c r="G102" s="108"/>
      <c r="H102" s="108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0"/>
      <c r="D103" s="28"/>
      <c r="E103" s="20"/>
      <c r="F103" s="20"/>
      <c r="G103" s="108"/>
      <c r="H103" s="108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6" ht="19.9" customHeight="1">
      <c r="C104" s="20"/>
      <c r="D104" s="28"/>
      <c r="E104" s="20"/>
      <c r="F104" s="20"/>
      <c r="G104" s="108"/>
      <c r="H104" s="108"/>
      <c r="I104" s="11"/>
      <c r="J104" s="11"/>
      <c r="K104" s="11"/>
      <c r="L104" s="11"/>
      <c r="M104" s="11"/>
      <c r="N104" s="5"/>
      <c r="O104" s="5"/>
      <c r="P104" s="5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</sheetData>
  <sheetProtection algorithmName="SHA-512" hashValue="vUKGH18Kgz1K0ZbDP5UvGBSOpZ9H8yP4pT8Jl5mIuz1LYotl4piezyXUwmcofuI0XQ4XzydIYNZOIYqyUd/qdA==" saltValue="SW9SOecubzgdHFe7iBlIUA==" spinCount="100000" sheet="1" objects="1" scenarios="1"/>
  <mergeCells count="16">
    <mergeCell ref="M7:M13"/>
    <mergeCell ref="N7:N13"/>
    <mergeCell ref="B1:D1"/>
    <mergeCell ref="G5:H5"/>
    <mergeCell ref="G2:N3"/>
    <mergeCell ref="I7:I13"/>
    <mergeCell ref="J7:J13"/>
    <mergeCell ref="K7:K13"/>
    <mergeCell ref="O7:O13"/>
    <mergeCell ref="L7:L11"/>
    <mergeCell ref="U7:U13"/>
    <mergeCell ref="B19:G19"/>
    <mergeCell ref="R18:T18"/>
    <mergeCell ref="R17:T17"/>
    <mergeCell ref="B17:G17"/>
    <mergeCell ref="B18:H18"/>
  </mergeCells>
  <conditionalFormatting sqref="B7:B15 D7:D15">
    <cfRule type="containsBlanks" priority="96" dxfId="7">
      <formula>LEN(TRIM(B7))=0</formula>
    </cfRule>
  </conditionalFormatting>
  <conditionalFormatting sqref="B7:B15">
    <cfRule type="cellIs" priority="93" dxfId="6" operator="greaterThanOrEqual">
      <formula>1</formula>
    </cfRule>
  </conditionalFormatting>
  <conditionalFormatting sqref="G7:H15 R7:R15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5">
    <cfRule type="notContainsBlanks" priority="69" dxfId="2">
      <formula>LEN(TRIM(G7))&gt;0</formula>
    </cfRule>
  </conditionalFormatting>
  <conditionalFormatting sqref="T7:T15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5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 V14:V15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ihoskova</cp:lastModifiedBy>
  <cp:lastPrinted>2023-10-19T08:05:40Z</cp:lastPrinted>
  <dcterms:created xsi:type="dcterms:W3CDTF">2014-03-05T12:43:32Z</dcterms:created>
  <dcterms:modified xsi:type="dcterms:W3CDTF">2023-10-30T07:57:00Z</dcterms:modified>
  <cp:category/>
  <cp:version/>
  <cp:contentType/>
  <cp:contentStatus/>
  <cp:revision>3</cp:revision>
</cp:coreProperties>
</file>