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Tonery" sheetId="1" r:id="rId1"/>
  </sheets>
  <definedNames>
    <definedName name="_xlnm.Print_Area" localSheetId="0">'Tonery'!$B$1:$V$15</definedName>
  </definedNames>
  <calcPr calcId="191029"/>
  <extLst/>
</workbook>
</file>

<file path=xl/sharedStrings.xml><?xml version="1.0" encoding="utf-8"?>
<sst xmlns="http://schemas.openxmlformats.org/spreadsheetml/2006/main" count="70" uniqueCount="53">
  <si>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</si>
  <si>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</si>
  <si>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</si>
  <si>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</si>
  <si>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</si>
  <si>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</si>
  <si>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</si>
  <si>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</si>
  <si>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</si>
  <si>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</si>
  <si>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</si>
  <si>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30125110-5 - Tonery pro laserové tiskárny/faxové přístroje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</si>
  <si>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</si>
  <si>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</si>
  <si>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</si>
  <si>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377 631 332.</t>
  </si>
  <si>
    <t>Požadavek na předložení certifikátu STMC</t>
  </si>
  <si>
    <t>Název</t>
  </si>
  <si>
    <t>Měrná jednotka [MJ]</t>
  </si>
  <si>
    <t>Popis</t>
  </si>
  <si>
    <t>Fakturace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</si>
  <si>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</si>
  <si>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</si>
  <si>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</si>
  <si>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</si>
  <si>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</si>
  <si>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Maximální cena za jednotlivé položky 
 v Kč BEZ DPH</t>
  </si>
  <si>
    <t xml:space="preserve">POZNÁMKA </t>
  </si>
  <si>
    <t>CPV - výběr
TONERY</t>
  </si>
  <si>
    <t>ID</t>
  </si>
  <si>
    <t>ANO</t>
  </si>
  <si>
    <t>Pokud financováno z projektových prostředků, pak ŘEŠITEL uvede: NÁZEV A ČÍSLO DOTAČNÍHO PROJEKTU</t>
  </si>
  <si>
    <t>ks</t>
  </si>
  <si>
    <t>528/23</t>
  </si>
  <si>
    <t>8219/0029/23</t>
  </si>
  <si>
    <t>2603/23</t>
  </si>
  <si>
    <t>9819/0006/23</t>
  </si>
  <si>
    <t>NE</t>
  </si>
  <si>
    <t>Samostatná faktura</t>
  </si>
  <si>
    <t>Příloha č. 2 Kupní smlouvy - technická specifikace
Tonery (II.) 050 - 2023 (kompatibilní)</t>
  </si>
  <si>
    <t>PS OB - Dušan Pasiar,
Tel.: 725 836 281</t>
  </si>
  <si>
    <t>Univerzitní 22,
301 00 Plzeň,
Provoz a služby - Ochrana a zabezpečení objektů,
místnost UL 007</t>
  </si>
  <si>
    <t>CIV - Ing. Václav Růžička,
Tel.: 37763 2823</t>
  </si>
  <si>
    <t>Univerzitní 20, 
301 00 Plzeň,
Centrum informatizace a výpočetní techniky,
místnost UI 303</t>
  </si>
  <si>
    <r>
      <t xml:space="preserve">Toner do tiskárny HP Color Laser Jet PRO M452 nw - </t>
    </r>
    <r>
      <rPr>
        <b/>
        <sz val="11"/>
        <color theme="1"/>
        <rFont val="Calibri"/>
        <family val="2"/>
        <scheme val="minor"/>
      </rPr>
      <t>černý</t>
    </r>
  </si>
  <si>
    <r>
      <t xml:space="preserve">Toner do tiskárny HP Color Laser Jet PRO M452 nw - </t>
    </r>
    <r>
      <rPr>
        <b/>
        <sz val="11"/>
        <color theme="1"/>
        <rFont val="Calibri"/>
        <family val="2"/>
        <scheme val="minor"/>
      </rPr>
      <t>modrý</t>
    </r>
  </si>
  <si>
    <r>
      <t xml:space="preserve">Toner do tiskárny HP Color Laser Jet PRO M452 nw - </t>
    </r>
    <r>
      <rPr>
        <b/>
        <sz val="11"/>
        <color theme="1"/>
        <rFont val="Calibri"/>
        <family val="2"/>
        <scheme val="minor"/>
      </rPr>
      <t>žlutý</t>
    </r>
  </si>
  <si>
    <r>
      <t>Toner do tiskárny HP Color Laser Jet PRO M452 nw -</t>
    </r>
    <r>
      <rPr>
        <b/>
        <sz val="11"/>
        <color theme="1"/>
        <rFont val="Calibri"/>
        <family val="2"/>
        <scheme val="minor"/>
      </rPr>
      <t xml:space="preserve"> červený</t>
    </r>
  </si>
  <si>
    <r>
      <t xml:space="preserve">Toner do tiskárny HP LaserJet 1320 - </t>
    </r>
    <r>
      <rPr>
        <b/>
        <sz val="11"/>
        <color theme="1"/>
        <rFont val="Calibri"/>
        <family val="2"/>
        <scheme val="minor"/>
      </rPr>
      <t xml:space="preserve">černý </t>
    </r>
  </si>
  <si>
    <t>Originální, nebo kompatibilní toner splňující podmínky certifikátu STMC. Minimální výtěžnost při 5% pokrytí 2 500 stran.</t>
  </si>
  <si>
    <t>Originální, nebo kompatibilní toner splňující podmínky certifikátu STMC. Minimální výtěžnost při 5% pokrytí 2 300 stran.</t>
  </si>
  <si>
    <t xml:space="preserve">Originální, nebo kompatibilní toner splňující podmínky certifikátu STMC. Minimální výtěžnost při 5% pokrytí 6 000 stran. </t>
  </si>
  <si>
    <r>
      <t xml:space="preserve">Toner do tiskárny Canon  </t>
    </r>
    <r>
      <rPr>
        <sz val="11"/>
        <color rgb="FFFF0000"/>
        <rFont val="Calibri"/>
        <family val="2"/>
        <scheme val="minor"/>
      </rPr>
      <t>LBP</t>
    </r>
    <r>
      <rPr>
        <sz val="11"/>
        <rFont val="Calibri"/>
        <family val="2"/>
        <scheme val="minor"/>
      </rPr>
      <t xml:space="preserve"> 2900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černý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</si>
</sst>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right" vertical="center" indent="1"/>
    </xf>
    <xf numFmtId="49" fontId="14" fillId="0" borderId="0" xfId="0" applyNumberFormat="1" applyFont="1" applyAlignment="1">
      <alignment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right" vertical="center" indent="1"/>
    </xf>
    <xf numFmtId="0" fontId="0" fillId="5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horizontal="left" vertical="center" wrapText="1" indent="1"/>
      <protection locked="0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7" xfId="0" applyFont="1" applyFill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left" vertical="center" wrapText="1" indent="1"/>
      <protection locked="0"/>
    </xf>
    <xf numFmtId="164" fontId="8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7"/>
  <sheetViews>
    <sheetView tabSelected="1" workbookViewId="0" topLeftCell="A1">
      <selection activeCell="G7" sqref="G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61.28125" style="1" customWidth="1"/>
    <col min="4" max="4" width="9.7109375" style="2" bestFit="1" customWidth="1"/>
    <col min="5" max="5" width="9.00390625" style="3" bestFit="1" customWidth="1"/>
    <col min="6" max="6" width="73.57421875" style="1" customWidth="1"/>
    <col min="7" max="7" width="29.57421875" style="1" bestFit="1" customWidth="1"/>
    <col min="8" max="8" width="26.7109375" style="1" customWidth="1"/>
    <col min="9" max="9" width="20.57421875" style="1" bestFit="1" customWidth="1"/>
    <col min="10" max="10" width="19.00390625" style="1" customWidth="1"/>
    <col min="11" max="11" width="27.28125" style="0" hidden="1" customWidth="1"/>
    <col min="12" max="12" width="21.00390625" style="0" hidden="1" customWidth="1"/>
    <col min="13" max="13" width="30.421875" style="0" customWidth="1"/>
    <col min="14" max="14" width="35.28125" style="0" customWidth="1"/>
    <col min="15" max="15" width="25.7109375" style="1" customWidth="1"/>
    <col min="16" max="16" width="15.140625" style="1" hidden="1" customWidth="1"/>
    <col min="17" max="17" width="20.7109375" style="0" bestFit="1" customWidth="1"/>
    <col min="18" max="18" width="23.7109375" style="0" customWidth="1"/>
    <col min="19" max="19" width="20.7109375" style="0" bestFit="1" customWidth="1"/>
    <col min="20" max="20" width="19.7109375" style="0" bestFit="1" customWidth="1"/>
    <col min="21" max="21" width="14.421875" style="0" hidden="1" customWidth="1"/>
    <col min="22" max="22" width="40.421875" style="4" customWidth="1"/>
    <col min="23" max="23" width="11.7109375" style="0" bestFit="1" customWidth="1"/>
    <col min="24" max="24" width="17.28125" style="0" bestFit="1" customWidth="1"/>
  </cols>
  <sheetData>
    <row r="1" spans="2:7" ht="42" customHeight="1">
      <c r="B1" s="103" t="s">
        <v>39</v>
      </c>
      <c r="C1" s="104"/>
      <c r="D1" s="35"/>
      <c r="E1" s="36"/>
      <c r="G1" s="57"/>
    </row>
    <row r="2" spans="2:24" ht="60" customHeight="1">
      <c r="B2" s="9"/>
      <c r="C2"/>
      <c r="D2" s="9"/>
      <c r="E2" s="10"/>
      <c r="F2" s="5"/>
      <c r="G2" s="110"/>
      <c r="H2" s="111"/>
      <c r="I2" s="111"/>
      <c r="J2" s="111"/>
      <c r="K2" s="111"/>
      <c r="L2" s="111"/>
      <c r="M2" s="111"/>
      <c r="N2" s="111"/>
      <c r="O2" s="111"/>
      <c r="P2" s="5"/>
      <c r="Q2" s="6"/>
      <c r="R2" s="6"/>
      <c r="T2" s="6"/>
      <c r="U2" s="7"/>
      <c r="V2" s="8"/>
      <c r="W2" s="7"/>
      <c r="X2" s="7"/>
    </row>
    <row r="3" spans="2:20" ht="33" customHeight="1">
      <c r="B3" s="14"/>
      <c r="C3" s="12" t="s">
        <v>0</v>
      </c>
      <c r="D3" s="13"/>
      <c r="E3" s="13"/>
      <c r="F3" s="13"/>
      <c r="G3" s="111"/>
      <c r="H3" s="111"/>
      <c r="I3" s="111"/>
      <c r="J3" s="111"/>
      <c r="K3" s="111"/>
      <c r="L3" s="111"/>
      <c r="M3" s="111"/>
      <c r="N3" s="111"/>
      <c r="O3" s="111"/>
      <c r="P3" s="37"/>
      <c r="Q3" s="37"/>
      <c r="R3" s="37"/>
      <c r="S3" s="37"/>
      <c r="T3" s="37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6"/>
      <c r="J4" s="6"/>
      <c r="K4" s="6"/>
      <c r="L4" s="6"/>
      <c r="M4" s="6"/>
      <c r="N4" s="6"/>
      <c r="O4" s="5"/>
      <c r="P4" s="5"/>
      <c r="Q4" s="6"/>
      <c r="R4" s="6"/>
      <c r="T4" s="6"/>
    </row>
    <row r="5" spans="2:22" ht="34.5" customHeight="1" thickBot="1">
      <c r="B5" s="17"/>
      <c r="C5" s="18"/>
      <c r="D5" s="19"/>
      <c r="E5" s="19"/>
      <c r="F5" s="5"/>
      <c r="G5" s="20" t="s">
        <v>2</v>
      </c>
      <c r="H5" s="5"/>
      <c r="I5" s="5"/>
      <c r="J5"/>
      <c r="N5" s="21"/>
      <c r="O5" s="21"/>
      <c r="P5"/>
      <c r="R5" s="20" t="s">
        <v>2</v>
      </c>
      <c r="U5" s="11"/>
      <c r="V5"/>
    </row>
    <row r="6" spans="2:24" ht="66.75" customHeight="1" thickBot="1" thickTop="1">
      <c r="B6" s="22" t="s">
        <v>3</v>
      </c>
      <c r="C6" s="23" t="s">
        <v>17</v>
      </c>
      <c r="D6" s="23" t="s">
        <v>4</v>
      </c>
      <c r="E6" s="23" t="s">
        <v>18</v>
      </c>
      <c r="F6" s="23" t="s">
        <v>19</v>
      </c>
      <c r="G6" s="24" t="s">
        <v>5</v>
      </c>
      <c r="H6" s="23" t="s">
        <v>16</v>
      </c>
      <c r="I6" s="23" t="s">
        <v>20</v>
      </c>
      <c r="J6" s="23" t="s">
        <v>21</v>
      </c>
      <c r="K6" s="23" t="s">
        <v>31</v>
      </c>
      <c r="L6" s="23" t="s">
        <v>22</v>
      </c>
      <c r="M6" s="85" t="s">
        <v>23</v>
      </c>
      <c r="N6" s="23" t="s">
        <v>24</v>
      </c>
      <c r="O6" s="23" t="s">
        <v>25</v>
      </c>
      <c r="P6" s="23" t="s">
        <v>26</v>
      </c>
      <c r="Q6" s="23" t="s">
        <v>6</v>
      </c>
      <c r="R6" s="25" t="s">
        <v>7</v>
      </c>
      <c r="S6" s="85" t="s">
        <v>8</v>
      </c>
      <c r="T6" s="85" t="s">
        <v>9</v>
      </c>
      <c r="U6" s="23" t="s">
        <v>27</v>
      </c>
      <c r="V6" s="23" t="s">
        <v>28</v>
      </c>
      <c r="W6" s="23" t="s">
        <v>29</v>
      </c>
      <c r="X6" s="26" t="s">
        <v>10</v>
      </c>
    </row>
    <row r="7" spans="2:24" ht="44.25" customHeight="1" thickTop="1">
      <c r="B7" s="44">
        <v>1</v>
      </c>
      <c r="C7" s="79" t="s">
        <v>44</v>
      </c>
      <c r="D7" s="45">
        <v>1</v>
      </c>
      <c r="E7" s="46" t="s">
        <v>32</v>
      </c>
      <c r="F7" s="79" t="s">
        <v>50</v>
      </c>
      <c r="G7" s="120"/>
      <c r="H7" s="47" t="s">
        <v>30</v>
      </c>
      <c r="I7" s="112" t="s">
        <v>38</v>
      </c>
      <c r="J7" s="115" t="s">
        <v>37</v>
      </c>
      <c r="K7" s="93"/>
      <c r="L7" s="93"/>
      <c r="M7" s="112" t="s">
        <v>40</v>
      </c>
      <c r="N7" s="112" t="s">
        <v>41</v>
      </c>
      <c r="O7" s="96">
        <v>21</v>
      </c>
      <c r="P7" s="41">
        <f aca="true" t="shared" si="0" ref="P7:P12">D7*Q7</f>
        <v>800</v>
      </c>
      <c r="Q7" s="48">
        <v>800</v>
      </c>
      <c r="R7" s="124"/>
      <c r="S7" s="42">
        <f aca="true" t="shared" si="1" ref="S7">D7*R7</f>
        <v>0</v>
      </c>
      <c r="T7" s="43" t="str">
        <f aca="true" t="shared" si="2" ref="T7">IF(ISNUMBER(R7),IF(R7&gt;Q7,"NEVYHOVUJE","VYHOVUJE")," ")</f>
        <v xml:space="preserve"> </v>
      </c>
      <c r="U7" s="93"/>
      <c r="V7" s="93" t="s">
        <v>11</v>
      </c>
      <c r="W7" s="87" t="s">
        <v>33</v>
      </c>
      <c r="X7" s="90" t="s">
        <v>34</v>
      </c>
    </row>
    <row r="8" spans="2:24" ht="44.25" customHeight="1">
      <c r="B8" s="52">
        <v>2</v>
      </c>
      <c r="C8" s="80" t="s">
        <v>45</v>
      </c>
      <c r="D8" s="53">
        <v>1</v>
      </c>
      <c r="E8" s="54" t="s">
        <v>32</v>
      </c>
      <c r="F8" s="80" t="s">
        <v>50</v>
      </c>
      <c r="G8" s="121"/>
      <c r="H8" s="55" t="s">
        <v>30</v>
      </c>
      <c r="I8" s="118"/>
      <c r="J8" s="116"/>
      <c r="K8" s="94"/>
      <c r="L8" s="94"/>
      <c r="M8" s="113"/>
      <c r="N8" s="113"/>
      <c r="O8" s="97"/>
      <c r="P8" s="49">
        <f t="shared" si="0"/>
        <v>800</v>
      </c>
      <c r="Q8" s="56">
        <v>800</v>
      </c>
      <c r="R8" s="125"/>
      <c r="S8" s="50">
        <f aca="true" t="shared" si="3" ref="S8:S12">D8*R8</f>
        <v>0</v>
      </c>
      <c r="T8" s="51" t="str">
        <f aca="true" t="shared" si="4" ref="T8:T12">IF(ISNUMBER(R8),IF(R8&gt;Q8,"NEVYHOVUJE","VYHOVUJE")," ")</f>
        <v xml:space="preserve"> </v>
      </c>
      <c r="U8" s="94"/>
      <c r="V8" s="94"/>
      <c r="W8" s="88"/>
      <c r="X8" s="91"/>
    </row>
    <row r="9" spans="2:24" ht="44.25" customHeight="1">
      <c r="B9" s="52">
        <v>3</v>
      </c>
      <c r="C9" s="80" t="s">
        <v>46</v>
      </c>
      <c r="D9" s="53">
        <v>1</v>
      </c>
      <c r="E9" s="54" t="s">
        <v>32</v>
      </c>
      <c r="F9" s="80" t="s">
        <v>50</v>
      </c>
      <c r="G9" s="121"/>
      <c r="H9" s="55" t="s">
        <v>30</v>
      </c>
      <c r="I9" s="118"/>
      <c r="J9" s="116"/>
      <c r="K9" s="94"/>
      <c r="L9" s="94"/>
      <c r="M9" s="113"/>
      <c r="N9" s="113"/>
      <c r="O9" s="97"/>
      <c r="P9" s="49">
        <f t="shared" si="0"/>
        <v>800</v>
      </c>
      <c r="Q9" s="56">
        <v>800</v>
      </c>
      <c r="R9" s="125"/>
      <c r="S9" s="50">
        <f t="shared" si="3"/>
        <v>0</v>
      </c>
      <c r="T9" s="51" t="str">
        <f t="shared" si="4"/>
        <v xml:space="preserve"> </v>
      </c>
      <c r="U9" s="94"/>
      <c r="V9" s="94"/>
      <c r="W9" s="88"/>
      <c r="X9" s="91"/>
    </row>
    <row r="10" spans="2:24" ht="44.25" customHeight="1">
      <c r="B10" s="52">
        <v>4</v>
      </c>
      <c r="C10" s="80" t="s">
        <v>47</v>
      </c>
      <c r="D10" s="53">
        <v>1</v>
      </c>
      <c r="E10" s="54" t="s">
        <v>32</v>
      </c>
      <c r="F10" s="80" t="s">
        <v>50</v>
      </c>
      <c r="G10" s="121"/>
      <c r="H10" s="55" t="s">
        <v>30</v>
      </c>
      <c r="I10" s="118"/>
      <c r="J10" s="116"/>
      <c r="K10" s="94"/>
      <c r="L10" s="94"/>
      <c r="M10" s="113"/>
      <c r="N10" s="113"/>
      <c r="O10" s="97"/>
      <c r="P10" s="49">
        <f t="shared" si="0"/>
        <v>800</v>
      </c>
      <c r="Q10" s="56">
        <v>800</v>
      </c>
      <c r="R10" s="125"/>
      <c r="S10" s="50">
        <f t="shared" si="3"/>
        <v>0</v>
      </c>
      <c r="T10" s="51" t="str">
        <f t="shared" si="4"/>
        <v xml:space="preserve"> </v>
      </c>
      <c r="U10" s="94"/>
      <c r="V10" s="94"/>
      <c r="W10" s="88"/>
      <c r="X10" s="91"/>
    </row>
    <row r="11" spans="2:24" ht="44.25" customHeight="1" thickBot="1">
      <c r="B11" s="71">
        <v>5</v>
      </c>
      <c r="C11" s="86" t="s">
        <v>52</v>
      </c>
      <c r="D11" s="72">
        <v>1</v>
      </c>
      <c r="E11" s="73" t="s">
        <v>32</v>
      </c>
      <c r="F11" s="81" t="s">
        <v>49</v>
      </c>
      <c r="G11" s="122"/>
      <c r="H11" s="74" t="s">
        <v>30</v>
      </c>
      <c r="I11" s="119"/>
      <c r="J11" s="117"/>
      <c r="K11" s="95"/>
      <c r="L11" s="95"/>
      <c r="M11" s="114"/>
      <c r="N11" s="114"/>
      <c r="O11" s="98"/>
      <c r="P11" s="75">
        <f t="shared" si="0"/>
        <v>700</v>
      </c>
      <c r="Q11" s="76">
        <v>700</v>
      </c>
      <c r="R11" s="126"/>
      <c r="S11" s="77">
        <f t="shared" si="3"/>
        <v>0</v>
      </c>
      <c r="T11" s="78" t="str">
        <f t="shared" si="4"/>
        <v xml:space="preserve"> </v>
      </c>
      <c r="U11" s="95"/>
      <c r="V11" s="95"/>
      <c r="W11" s="89"/>
      <c r="X11" s="92"/>
    </row>
    <row r="12" spans="2:24" ht="95.25" customHeight="1" thickBot="1">
      <c r="B12" s="58">
        <v>6</v>
      </c>
      <c r="C12" s="82" t="s">
        <v>48</v>
      </c>
      <c r="D12" s="59">
        <v>2</v>
      </c>
      <c r="E12" s="60" t="s">
        <v>32</v>
      </c>
      <c r="F12" s="82" t="s">
        <v>51</v>
      </c>
      <c r="G12" s="123"/>
      <c r="H12" s="61" t="s">
        <v>30</v>
      </c>
      <c r="I12" s="67" t="s">
        <v>38</v>
      </c>
      <c r="J12" s="62" t="s">
        <v>37</v>
      </c>
      <c r="K12" s="60"/>
      <c r="L12" s="60"/>
      <c r="M12" s="67" t="s">
        <v>42</v>
      </c>
      <c r="N12" s="67" t="s">
        <v>43</v>
      </c>
      <c r="O12" s="63">
        <v>21</v>
      </c>
      <c r="P12" s="68">
        <f t="shared" si="0"/>
        <v>1980</v>
      </c>
      <c r="Q12" s="64">
        <v>990</v>
      </c>
      <c r="R12" s="127"/>
      <c r="S12" s="69">
        <f t="shared" si="3"/>
        <v>0</v>
      </c>
      <c r="T12" s="70" t="str">
        <f t="shared" si="4"/>
        <v xml:space="preserve"> </v>
      </c>
      <c r="U12" s="60"/>
      <c r="V12" s="60" t="s">
        <v>11</v>
      </c>
      <c r="W12" s="65" t="s">
        <v>35</v>
      </c>
      <c r="X12" s="66" t="s">
        <v>36</v>
      </c>
    </row>
    <row r="13" spans="3:19" ht="13.5" customHeight="1" thickBot="1" thickTop="1">
      <c r="C13"/>
      <c r="D13"/>
      <c r="E13"/>
      <c r="F13"/>
      <c r="G13"/>
      <c r="H13"/>
      <c r="I13"/>
      <c r="J13"/>
      <c r="O13"/>
      <c r="P13"/>
      <c r="S13" s="40"/>
    </row>
    <row r="14" spans="2:22" ht="60.75" customHeight="1" thickBot="1" thickTop="1">
      <c r="B14" s="105" t="s">
        <v>12</v>
      </c>
      <c r="C14" s="106"/>
      <c r="D14" s="106"/>
      <c r="E14" s="106"/>
      <c r="F14" s="106"/>
      <c r="G14" s="106"/>
      <c r="H14" s="84"/>
      <c r="I14" s="27"/>
      <c r="J14" s="27"/>
      <c r="K14" s="27"/>
      <c r="L14" s="28"/>
      <c r="M14" s="11"/>
      <c r="N14" s="11"/>
      <c r="O14" s="29"/>
      <c r="P14" s="29"/>
      <c r="Q14" s="30" t="s">
        <v>13</v>
      </c>
      <c r="R14" s="107" t="s">
        <v>14</v>
      </c>
      <c r="S14" s="108"/>
      <c r="T14" s="109"/>
      <c r="U14" s="21"/>
      <c r="V14" s="31"/>
    </row>
    <row r="15" spans="2:20" ht="33" customHeight="1" thickBot="1" thickTop="1">
      <c r="B15" s="99" t="s">
        <v>15</v>
      </c>
      <c r="C15" s="99"/>
      <c r="D15" s="99"/>
      <c r="E15" s="99"/>
      <c r="F15" s="99"/>
      <c r="G15" s="99"/>
      <c r="H15" s="83"/>
      <c r="I15" s="32"/>
      <c r="L15" s="9"/>
      <c r="M15" s="9"/>
      <c r="N15" s="9"/>
      <c r="O15" s="33"/>
      <c r="P15" s="33"/>
      <c r="Q15" s="34">
        <f>SUM(P7:P12)</f>
        <v>5880</v>
      </c>
      <c r="R15" s="100">
        <f>SUM(S7:S12)</f>
        <v>0</v>
      </c>
      <c r="S15" s="101"/>
      <c r="T15" s="102"/>
    </row>
    <row r="16" ht="14.25" customHeight="1" thickTop="1">
      <c r="B16" s="38"/>
    </row>
    <row r="17" spans="2:3" ht="14.25" customHeight="1">
      <c r="B17" s="39"/>
      <c r="C17" s="38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 algorithmName="SHA-512" hashValue="pnXvJuvohWm1Bj7cgUmXAagqEwU/kRtNSEKQ/1k3O2WcDmyrpCjDHsfrEnn5PFGGxUo1dp25K7DsNFey9RKO6A==" saltValue="kb3msrlTqCx9z/hQ+l72iA==" spinCount="100000" sheet="1" objects="1" scenarios="1"/>
  <mergeCells count="17">
    <mergeCell ref="B15:G15"/>
    <mergeCell ref="R15:T15"/>
    <mergeCell ref="B1:C1"/>
    <mergeCell ref="B14:G14"/>
    <mergeCell ref="R14:T14"/>
    <mergeCell ref="G2:O3"/>
    <mergeCell ref="N7:N11"/>
    <mergeCell ref="M7:M11"/>
    <mergeCell ref="L7:L11"/>
    <mergeCell ref="K7:K11"/>
    <mergeCell ref="J7:J11"/>
    <mergeCell ref="I7:I11"/>
    <mergeCell ref="W7:W11"/>
    <mergeCell ref="X7:X11"/>
    <mergeCell ref="V7:V11"/>
    <mergeCell ref="U7:U11"/>
    <mergeCell ref="O7:O11"/>
  </mergeCells>
  <conditionalFormatting sqref="B7:B12 D7:D12">
    <cfRule type="containsBlanks" priority="57" dxfId="11">
      <formula>LEN(TRIM(B7))=0</formula>
    </cfRule>
  </conditionalFormatting>
  <conditionalFormatting sqref="B7:B12">
    <cfRule type="cellIs" priority="52" dxfId="10" operator="greaterThanOrEqual">
      <formula>1</formula>
    </cfRule>
  </conditionalFormatting>
  <conditionalFormatting sqref="G7:G12 R7:R12">
    <cfRule type="notContainsBlanks" priority="26" dxfId="9">
      <formula>LEN(TRIM(G7))&gt;0</formula>
    </cfRule>
    <cfRule type="notContainsBlanks" priority="27" dxfId="5">
      <formula>LEN(TRIM(G7))&gt;0</formula>
    </cfRule>
    <cfRule type="containsBlanks" priority="29" dxfId="7">
      <formula>LEN(TRIM(G7))=0</formula>
    </cfRule>
  </conditionalFormatting>
  <conditionalFormatting sqref="G7:G12">
    <cfRule type="notContainsBlanks" priority="25" dxfId="6">
      <formula>LEN(TRIM(G7))&gt;0</formula>
    </cfRule>
  </conditionalFormatting>
  <conditionalFormatting sqref="H7:H12">
    <cfRule type="containsText" priority="1" dxfId="5" operator="containsText" text="NE">
      <formula>NOT(ISERROR(SEARCH("NE",H7)))</formula>
    </cfRule>
    <cfRule type="containsText" priority="2" dxfId="4" operator="containsText" text="ANO">
      <formula>NOT(ISERROR(SEARCH("ANO",H7)))</formula>
    </cfRule>
    <cfRule type="containsBlanks" priority="3" dxfId="3">
      <formula>LEN(TRIM(H7))=0</formula>
    </cfRule>
    <cfRule type="notContainsBlanks" priority="4" dxfId="2">
      <formula>LEN(TRIM(H7))&gt;0</formula>
    </cfRule>
  </conditionalFormatting>
  <conditionalFormatting sqref="T7:T12">
    <cfRule type="cellIs" priority="48" dxfId="1" operator="equal">
      <formula>"NEVYHOVUJE"</formula>
    </cfRule>
    <cfRule type="cellIs" priority="49" dxfId="0" operator="equal">
      <formula>"VYHOVUJE"</formula>
    </cfRule>
  </conditionalFormatting>
  <dataValidations count="3">
    <dataValidation type="list" showInputMessage="1" showErrorMessage="1" sqref="E7:E12">
      <formula1>"ks,bal,sada,"</formula1>
    </dataValidation>
    <dataValidation type="list" showInputMessage="1" showErrorMessage="1" sqref="H7:H12 J7 J12">
      <formula1>"ANO,NE"</formula1>
    </dataValidation>
    <dataValidation type="list" allowBlank="1" showInputMessage="1" showErrorMessage="1" sqref="V7 V12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2023-10-11T04:43:40Z</cp:lastPrinted>
  <dcterms:created xsi:type="dcterms:W3CDTF">2014-03-05T12:43:32Z</dcterms:created>
  <dcterms:modified xsi:type="dcterms:W3CDTF">2023-10-16T12:16:57Z</dcterms:modified>
  <cp:category/>
  <cp:version/>
  <cp:contentType/>
  <cp:contentStatus/>
  <cp:revision>1</cp:revision>
</cp:coreProperties>
</file>