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7640" tabRatio="785" activeTab="0"/>
  </bookViews>
  <sheets>
    <sheet name="Výpočetní technika" sheetId="1" r:id="rId1"/>
  </sheets>
  <definedNames>
    <definedName name="_xlnm.Print_Area" localSheetId="0">'Výpočetní technika'!$B$1:$V$13</definedName>
  </definedNames>
  <calcPr calcId="191029"/>
  <extLst/>
</workbook>
</file>

<file path=xl/sharedStrings.xml><?xml version="1.0" encoding="utf-8"?>
<sst xmlns="http://schemas.openxmlformats.org/spreadsheetml/2006/main" count="50" uniqueCount="45">
  <si>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</si>
  <si>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</si>
  <si>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</si>
  <si>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</si>
  <si>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</si>
  <si>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</si>
  <si>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</si>
  <si>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</si>
  <si>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</si>
  <si>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</si>
  <si>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</si>
  <si>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30213300-8 - Stolní počítač </t>
  </si>
  <si>
    <t>30230000-0 - Zařízení související s počítači</t>
  </si>
  <si>
    <t xml:space="preserve">30237200-1 - Počítačová příslušenství 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</si>
  <si>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</si>
  <si>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</si>
  <si>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</si>
  <si>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</si>
  <si>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</si>
  <si>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</si>
  <si>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</si>
  <si>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</si>
  <si>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</si>
  <si>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</si>
  <si>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</si>
  <si>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</si>
  <si>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</si>
  <si>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</si>
  <si>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</si>
  <si>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</si>
  <si>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</si>
  <si>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NE</t>
  </si>
  <si>
    <t>ks</t>
  </si>
  <si>
    <t>Společná faktura</t>
  </si>
  <si>
    <t>Pokud financováno z projektových prostředků, pak ŘEŠITEL uvede: NÁZEV A ČÍSLO DOTAČNÍHO PROJEKTU</t>
  </si>
  <si>
    <t xml:space="preserve">Příloha č. 2 Kupní smlouvy - technická specifikace
Výpočetní technika (III.) 091 - 2023 </t>
  </si>
  <si>
    <t>Set ergonomické klávesnice a myši</t>
  </si>
  <si>
    <t>USB box pro 2,5" SSD/HDD</t>
  </si>
  <si>
    <t>Mgr. Jan Král,
Tel.: 37763 6123</t>
  </si>
  <si>
    <t>Klatovská 51, 
301 00 Plzeň,
Fakulta pedagogická - Katedra výpočetní a didaktické techniky,
místnost KL 221</t>
  </si>
  <si>
    <r>
      <rPr>
        <b/>
        <sz val="11"/>
        <color theme="1"/>
        <rFont val="Calibri"/>
        <family val="2"/>
        <scheme val="minor"/>
      </rPr>
      <t>Klávesnice:</t>
    </r>
    <r>
      <rPr>
        <sz val="11"/>
        <color theme="1"/>
        <rFont val="Calibri"/>
        <family val="2"/>
        <scheme val="minor"/>
      </rPr>
      <t xml:space="preserve"> ergonomická, bezdrátová, membránová, česká lokalizace, nízkoprofilové klávesy, plně oddělená (samostatná) numerická klávesnice, kompatibilita W10 a W11, ergonomické rozložení kláves – klávesy pro levou ruku sklon doprava (po směru hod. ruč.), klávesy pro pravou ruku sklon doleva (proti směru hod. ruč.), rozdělený mezerník, celkový tvar - lehce prohnutá, může být uprostřed s mezerou (částečně dělená).
</t>
    </r>
    <r>
      <rPr>
        <b/>
        <sz val="11"/>
        <color theme="1"/>
        <rFont val="Calibri"/>
        <family val="2"/>
        <scheme val="minor"/>
      </rPr>
      <t>Myš</t>
    </r>
    <r>
      <rPr>
        <sz val="11"/>
        <color theme="1"/>
        <rFont val="Calibri"/>
        <family val="2"/>
        <scheme val="minor"/>
      </rPr>
      <t>: ergonomická, vhodná pro praváky, bluetrack, citlivost min. 1000DPI, s kolečkem, min. 4 tlačítka.</t>
    </r>
  </si>
  <si>
    <t>Mini PC s monitorem a držákem, klávesnicí a myší</t>
  </si>
  <si>
    <t>Záruka min. 5 let s opravou v místě instalace následující pracovní den po nahlášení závady.</t>
  </si>
  <si>
    <t>Externí box s rozhraním USB 3.2 Gen 1, konektor USB-A, pro připojení 2,5" SSD a HDD disků. 
Vnitřní rozhraní SATA 3.0.
Přenosová rychlost až 5 Gbps.
HotSwap a Plug and Play.
Odolné plastové tělo s ochranným pogumováním, disk uvnitř umístěn v gumovém loži pro tlumení vybrací.
Bez šifrování.
Voděodolný, IP64.
Kabel pro připojení musí být pevnou součástí boxu (neodpojitelný), délka min. 30 cm.</t>
  </si>
  <si>
    <r>
      <t xml:space="preserve">Min. 12 jádrový procesor, výkon min. 21 500 bodů podle Passmark CPU Mark na adrese </t>
    </r>
    <r>
      <rPr>
        <i/>
        <sz val="11"/>
        <color theme="1"/>
        <rFont val="Calibri"/>
        <family val="2"/>
        <scheme val="minor"/>
      </rPr>
      <t>www.cpubenchmark.net/</t>
    </r>
    <r>
      <rPr>
        <sz val="11"/>
        <color theme="1"/>
        <rFont val="Calibri"/>
        <family val="2"/>
        <scheme val="minor"/>
      </rPr>
      <t xml:space="preserve"> (ke dni 20.7.2023).
Min. 1 TB SSD, M.2, PCIe NVMe.
RAM min. 16 GB, DDR4, 1 volný slot pro rozšíření.
Integrovaná grafická karta, volný slot pro 2,5" disk.
Wi-Fi (standard: ac/ax) a Bluetooth v5.2.
Konektivita: min. 1x DisplayPort, min. 1x HDMI, RJ45, min.</t>
    </r>
    <r>
      <rPr>
        <sz val="11"/>
        <rFont val="Calibri"/>
        <family val="2"/>
        <scheme val="minor"/>
      </rPr>
      <t xml:space="preserve"> 6</t>
    </r>
    <r>
      <rPr>
        <sz val="11"/>
        <color theme="1"/>
        <rFont val="Calibri"/>
        <family val="2"/>
        <scheme val="minor"/>
      </rPr>
      <t>x USB z toho: 3x 3.2 Gen 2,</t>
    </r>
    <r>
      <rPr>
        <sz val="11"/>
        <rFont val="Calibri"/>
        <family val="2"/>
        <scheme val="minor"/>
      </rPr>
      <t xml:space="preserve"> 1x Type-C, </t>
    </r>
    <r>
      <rPr>
        <sz val="11"/>
        <color theme="1"/>
        <rFont val="Calibri"/>
        <family val="2"/>
        <scheme val="minor"/>
      </rPr>
      <t xml:space="preserve">vepředu PC alespoň 2 USB.
Napájení: 90 Watt A/C Adapter.
</t>
    </r>
    <r>
      <rPr>
        <b/>
        <sz val="11"/>
        <color theme="1"/>
        <rFont val="Calibri"/>
        <family val="2"/>
        <scheme val="minor"/>
      </rPr>
      <t>Včetně klávesnice a myši</t>
    </r>
    <r>
      <rPr>
        <sz val="11"/>
        <color theme="1"/>
        <rFont val="Calibri"/>
        <family val="2"/>
        <scheme val="minor"/>
      </rPr>
      <t xml:space="preserve">.
Originální operační systémWindows 11 Pro, kompatibilita sW10.
Záruka min. 5 let s opravou v místě instalace následující pracovní den po nahlášení závady.
</t>
    </r>
    <r>
      <rPr>
        <b/>
        <sz val="11"/>
        <color theme="1"/>
        <rFont val="Calibri"/>
        <family val="2"/>
        <scheme val="minor"/>
      </rPr>
      <t>Montážní držák</t>
    </r>
    <r>
      <rPr>
        <sz val="11"/>
        <color theme="1"/>
        <rFont val="Calibri"/>
        <family val="2"/>
        <scheme val="minor"/>
      </rPr>
      <t xml:space="preserve"> pro připevnění PC na monitor (kompatibilní s PC i monitorem).
</t>
    </r>
    <r>
      <rPr>
        <b/>
        <sz val="11"/>
        <color theme="1"/>
        <rFont val="Calibri"/>
        <family val="2"/>
        <scheme val="minor"/>
      </rPr>
      <t>Monitor:</t>
    </r>
    <r>
      <rPr>
        <sz val="11"/>
        <color theme="1"/>
        <rFont val="Calibri"/>
        <family val="2"/>
        <scheme val="minor"/>
      </rPr>
      <t xml:space="preserve"> s úhlopříčkou 23,8"; IPS, WUXGA rozlišením min. 1920 x 1200 px; pozorovací úhly 178° horizontálně i vertikálně; poměr stran 16:10; jas min. 250 cd/m2; doba odezvy max. 5 ms; kontrast 1000 : 1; rozteč bodů 0,275 mm; barevná škála NTSC (72%); konektory: VGA, USB-B, HDMI 1.4, DisplayPort 1.2, USB-A 3.2, USH hub na 4 USB; antireflexní filtr; Blue light reduction, flicker reduction; tenký rámeček; výškově nastavitelný; pivot; možnost montáže na zeď;  hmotnost max. 6,1 kg.
</t>
    </r>
    <r>
      <rPr>
        <b/>
        <sz val="11"/>
        <color theme="1"/>
        <rFont val="Calibri"/>
        <family val="2"/>
        <scheme val="minor"/>
      </rPr>
      <t>Kabely na propojení:</t>
    </r>
    <r>
      <rPr>
        <sz val="11"/>
        <color theme="1"/>
        <rFont val="Calibri"/>
        <family val="2"/>
        <scheme val="minor"/>
      </rPr>
      <t xml:space="preserve"> HDMI nebo DisplayPort - cca 30 cm; USB A to USB B na propojení PC a monitor - cca 30 cm; USB 3.0 prodlužka, Male to Female - cca 50 cm.
</t>
    </r>
    <r>
      <rPr>
        <b/>
        <sz val="11"/>
        <color theme="1"/>
        <rFont val="Calibri"/>
        <family val="2"/>
        <scheme val="minor"/>
      </rPr>
      <t xml:space="preserve">USB hub: </t>
    </r>
    <r>
      <rPr>
        <sz val="11"/>
        <color theme="1"/>
        <rFont val="Calibri"/>
        <family val="2"/>
        <scheme val="minor"/>
      </rPr>
      <t>kovové odolné provedení; 1x vstupní USB 3.2 Gen 1; 4x výstupní USB port. Kabel o délce cca 20 cm; možnost připojení zařízení za chodu díky podpoře Hot Plug; stíněný kabel; LED indikace připojení k počítači; napájení po USB sběrnici; podpora přenosových rychlostí až 5Gbit/s; nabíjení mobilních zařízení (včetně iPad) proudem až 1.5 A v každém z portů hubu; ovladače jsou součástí podporovaných operačních systémů a nainstalují se zcela automaticky; podpora W10 a W11.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</si>
</sst>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thick"/>
    </border>
    <border>
      <left style="medium"/>
      <right/>
      <top style="medium"/>
      <bottom style="thick"/>
    </border>
    <border>
      <left/>
      <right style="medium"/>
      <top style="medium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2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5" borderId="9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164" fontId="4" fillId="0" borderId="12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0" borderId="0" xfId="0" applyAlignment="1" applyProtection="1">
      <alignment wrapTex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zoomScale="80" zoomScaleNormal="80" workbookViewId="0" topLeftCell="A1">
      <selection activeCell="G15" sqref="G15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7.00390625" style="1" customWidth="1"/>
    <col min="4" max="4" width="12.28125" style="2" customWidth="1"/>
    <col min="5" max="5" width="10.57421875" style="3" customWidth="1"/>
    <col min="6" max="6" width="135.28125" style="1" customWidth="1"/>
    <col min="7" max="7" width="30.7109375" style="4" customWidth="1"/>
    <col min="8" max="8" width="23.421875" style="4" customWidth="1"/>
    <col min="9" max="9" width="20.7109375" style="4" customWidth="1"/>
    <col min="10" max="10" width="15.421875" style="1" customWidth="1"/>
    <col min="11" max="11" width="28.28125" style="0" hidden="1" customWidth="1"/>
    <col min="12" max="12" width="32.8515625" style="0" customWidth="1"/>
    <col min="13" max="13" width="25.00390625" style="0" customWidth="1"/>
    <col min="14" max="14" width="32.7109375" style="4" customWidth="1"/>
    <col min="15" max="15" width="28.8515625" style="4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8.00390625" style="0" customWidth="1"/>
    <col min="21" max="21" width="11.57421875" style="0" hidden="1" customWidth="1"/>
    <col min="22" max="22" width="34.8515625" style="5" customWidth="1"/>
  </cols>
  <sheetData>
    <row r="1" spans="2:22" ht="40.9" customHeight="1">
      <c r="B1" s="90" t="s">
        <v>35</v>
      </c>
      <c r="C1" s="91"/>
      <c r="D1" s="91"/>
      <c r="E1"/>
      <c r="G1" s="41"/>
      <c r="V1"/>
    </row>
    <row r="2" spans="3:22" ht="78" customHeight="1">
      <c r="C2"/>
      <c r="D2" s="9"/>
      <c r="E2" s="10"/>
      <c r="G2" s="94"/>
      <c r="H2" s="95"/>
      <c r="I2" s="95"/>
      <c r="J2" s="95"/>
      <c r="K2" s="95"/>
      <c r="L2" s="95"/>
      <c r="M2" s="95"/>
      <c r="N2" s="95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7"/>
      <c r="E3" s="77"/>
      <c r="F3" s="77"/>
      <c r="G3" s="95"/>
      <c r="H3" s="95"/>
      <c r="I3" s="95"/>
      <c r="J3" s="95"/>
      <c r="K3" s="95"/>
      <c r="L3" s="95"/>
      <c r="M3" s="95"/>
      <c r="N3" s="95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7"/>
      <c r="E4" s="77"/>
      <c r="F4" s="77"/>
      <c r="G4" s="77"/>
      <c r="H4" s="77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92" t="s">
        <v>2</v>
      </c>
      <c r="H5" s="93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14</v>
      </c>
      <c r="D6" s="32" t="s">
        <v>4</v>
      </c>
      <c r="E6" s="32" t="s">
        <v>15</v>
      </c>
      <c r="F6" s="32" t="s">
        <v>16</v>
      </c>
      <c r="G6" s="37" t="s">
        <v>25</v>
      </c>
      <c r="H6" s="38" t="s">
        <v>26</v>
      </c>
      <c r="I6" s="33" t="s">
        <v>17</v>
      </c>
      <c r="J6" s="32" t="s">
        <v>18</v>
      </c>
      <c r="K6" s="32" t="s">
        <v>34</v>
      </c>
      <c r="L6" s="34" t="s">
        <v>19</v>
      </c>
      <c r="M6" s="35" t="s">
        <v>20</v>
      </c>
      <c r="N6" s="34" t="s">
        <v>21</v>
      </c>
      <c r="O6" s="32" t="s">
        <v>30</v>
      </c>
      <c r="P6" s="34" t="s">
        <v>22</v>
      </c>
      <c r="Q6" s="32" t="s">
        <v>5</v>
      </c>
      <c r="R6" s="36" t="s">
        <v>6</v>
      </c>
      <c r="S6" s="76" t="s">
        <v>7</v>
      </c>
      <c r="T6" s="76" t="s">
        <v>8</v>
      </c>
      <c r="U6" s="34" t="s">
        <v>23</v>
      </c>
      <c r="V6" s="34" t="s">
        <v>24</v>
      </c>
    </row>
    <row r="7" spans="1:22" ht="105.75" customHeight="1" thickTop="1">
      <c r="A7" s="20"/>
      <c r="B7" s="42">
        <v>1</v>
      </c>
      <c r="C7" s="43" t="s">
        <v>36</v>
      </c>
      <c r="D7" s="44">
        <v>1</v>
      </c>
      <c r="E7" s="45" t="s">
        <v>32</v>
      </c>
      <c r="F7" s="74" t="s">
        <v>40</v>
      </c>
      <c r="G7" s="118"/>
      <c r="H7" s="67" t="s">
        <v>31</v>
      </c>
      <c r="I7" s="96" t="s">
        <v>33</v>
      </c>
      <c r="J7" s="107" t="s">
        <v>31</v>
      </c>
      <c r="K7" s="110"/>
      <c r="L7" s="71"/>
      <c r="M7" s="102" t="s">
        <v>38</v>
      </c>
      <c r="N7" s="102" t="s">
        <v>39</v>
      </c>
      <c r="O7" s="99">
        <v>30</v>
      </c>
      <c r="P7" s="46">
        <f>D7*Q7</f>
        <v>1950</v>
      </c>
      <c r="Q7" s="47">
        <v>1950</v>
      </c>
      <c r="R7" s="115"/>
      <c r="S7" s="48">
        <f>D7*R7</f>
        <v>0</v>
      </c>
      <c r="T7" s="49" t="str">
        <f aca="true" t="shared" si="0" ref="T7">IF(ISNUMBER(R7),IF(R7&gt;Q7,"NEVYHOVUJE","VYHOVUJE")," ")</f>
        <v xml:space="preserve"> </v>
      </c>
      <c r="U7" s="87"/>
      <c r="V7" s="72" t="s">
        <v>13</v>
      </c>
    </row>
    <row r="8" spans="1:22" ht="346.5" customHeight="1">
      <c r="A8" s="20"/>
      <c r="B8" s="50">
        <v>2</v>
      </c>
      <c r="C8" s="51" t="s">
        <v>41</v>
      </c>
      <c r="D8" s="52">
        <v>15</v>
      </c>
      <c r="E8" s="53" t="s">
        <v>32</v>
      </c>
      <c r="F8" s="113" t="s">
        <v>44</v>
      </c>
      <c r="G8" s="119"/>
      <c r="H8" s="121"/>
      <c r="I8" s="97"/>
      <c r="J8" s="108"/>
      <c r="K8" s="111"/>
      <c r="L8" s="54" t="s">
        <v>42</v>
      </c>
      <c r="M8" s="105"/>
      <c r="N8" s="103"/>
      <c r="O8" s="100"/>
      <c r="P8" s="55">
        <f>D8*Q8</f>
        <v>371850</v>
      </c>
      <c r="Q8" s="56">
        <v>24790</v>
      </c>
      <c r="R8" s="116"/>
      <c r="S8" s="57">
        <f>D8*R8</f>
        <v>0</v>
      </c>
      <c r="T8" s="58" t="str">
        <f aca="true" t="shared" si="1" ref="T8:T9">IF(ISNUMBER(R8),IF(R8&gt;Q8,"NEVYHOVUJE","VYHOVUJE")," ")</f>
        <v xml:space="preserve"> </v>
      </c>
      <c r="U8" s="88"/>
      <c r="V8" s="73" t="s">
        <v>11</v>
      </c>
    </row>
    <row r="9" spans="1:22" ht="184.5" customHeight="1" thickBot="1">
      <c r="A9" s="20"/>
      <c r="B9" s="59">
        <v>3</v>
      </c>
      <c r="C9" s="60" t="s">
        <v>37</v>
      </c>
      <c r="D9" s="61">
        <v>5</v>
      </c>
      <c r="E9" s="62" t="s">
        <v>32</v>
      </c>
      <c r="F9" s="75" t="s">
        <v>43</v>
      </c>
      <c r="G9" s="120"/>
      <c r="H9" s="68" t="s">
        <v>31</v>
      </c>
      <c r="I9" s="98"/>
      <c r="J9" s="109"/>
      <c r="K9" s="112"/>
      <c r="L9" s="69"/>
      <c r="M9" s="106"/>
      <c r="N9" s="104"/>
      <c r="O9" s="101"/>
      <c r="P9" s="63">
        <f>D9*Q9</f>
        <v>2250</v>
      </c>
      <c r="Q9" s="64">
        <v>450</v>
      </c>
      <c r="R9" s="117"/>
      <c r="S9" s="65">
        <f>D9*R9</f>
        <v>0</v>
      </c>
      <c r="T9" s="66" t="str">
        <f t="shared" si="1"/>
        <v xml:space="preserve"> </v>
      </c>
      <c r="U9" s="89"/>
      <c r="V9" s="70" t="s">
        <v>12</v>
      </c>
    </row>
    <row r="10" spans="3:16" ht="17.45" customHeight="1" thickBot="1" thickTop="1">
      <c r="C10"/>
      <c r="D10"/>
      <c r="E10"/>
      <c r="F10"/>
      <c r="G10"/>
      <c r="H10"/>
      <c r="I10"/>
      <c r="J10"/>
      <c r="N10"/>
      <c r="O10"/>
      <c r="P10"/>
    </row>
    <row r="11" spans="2:22" ht="51.75" customHeight="1" thickBot="1" thickTop="1">
      <c r="B11" s="85" t="s">
        <v>29</v>
      </c>
      <c r="C11" s="85"/>
      <c r="D11" s="85"/>
      <c r="E11" s="85"/>
      <c r="F11" s="85"/>
      <c r="G11" s="85"/>
      <c r="H11" s="40"/>
      <c r="I11" s="40"/>
      <c r="J11" s="21"/>
      <c r="K11" s="21"/>
      <c r="L11" s="6"/>
      <c r="M11" s="6"/>
      <c r="N11" s="6"/>
      <c r="O11" s="22"/>
      <c r="P11" s="22"/>
      <c r="Q11" s="23" t="s">
        <v>9</v>
      </c>
      <c r="R11" s="82" t="s">
        <v>10</v>
      </c>
      <c r="S11" s="83"/>
      <c r="T11" s="84"/>
      <c r="U11" s="24"/>
      <c r="V11" s="25"/>
    </row>
    <row r="12" spans="2:20" ht="50.45" customHeight="1" thickBot="1" thickTop="1">
      <c r="B12" s="86" t="s">
        <v>27</v>
      </c>
      <c r="C12" s="86"/>
      <c r="D12" s="86"/>
      <c r="E12" s="86"/>
      <c r="F12" s="86"/>
      <c r="G12" s="86"/>
      <c r="H12" s="86"/>
      <c r="I12" s="26"/>
      <c r="L12" s="9"/>
      <c r="M12" s="9"/>
      <c r="N12" s="9"/>
      <c r="O12" s="27"/>
      <c r="P12" s="27"/>
      <c r="Q12" s="28">
        <f>SUM(P7:P9)</f>
        <v>376050</v>
      </c>
      <c r="R12" s="79">
        <f>SUM(S7:S9)</f>
        <v>0</v>
      </c>
      <c r="S12" s="80"/>
      <c r="T12" s="81"/>
    </row>
    <row r="13" spans="2:19" ht="15.75" thickTop="1">
      <c r="B13" s="78" t="s">
        <v>28</v>
      </c>
      <c r="C13" s="78"/>
      <c r="D13" s="78"/>
      <c r="E13" s="78"/>
      <c r="F13" s="78"/>
      <c r="G13" s="78"/>
      <c r="H13" s="77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77"/>
      <c r="H14" s="77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77"/>
      <c r="H15" s="77"/>
      <c r="I15" s="11"/>
      <c r="J15" s="11"/>
      <c r="K15" s="11"/>
      <c r="L15" s="11"/>
      <c r="M15" s="11"/>
      <c r="N15" s="5"/>
      <c r="O15" s="114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77"/>
      <c r="H16" s="77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77"/>
      <c r="H17" s="77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8:19" ht="19.9" customHeight="1">
      <c r="H18" s="30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77"/>
      <c r="H19" s="77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77"/>
      <c r="H20" s="77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77"/>
      <c r="H21" s="77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77"/>
      <c r="H22" s="77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7"/>
      <c r="H23" s="77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77"/>
      <c r="H24" s="77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7"/>
      <c r="H25" s="77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7"/>
      <c r="H26" s="77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7"/>
      <c r="H27" s="77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7"/>
      <c r="H28" s="77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7"/>
      <c r="H29" s="77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7"/>
      <c r="H30" s="77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7"/>
      <c r="H31" s="77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7"/>
      <c r="H32" s="77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7"/>
      <c r="H33" s="77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7"/>
      <c r="H34" s="77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7"/>
      <c r="H35" s="77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7"/>
      <c r="H36" s="77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7"/>
      <c r="H37" s="77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7"/>
      <c r="H38" s="77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7"/>
      <c r="H39" s="77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7"/>
      <c r="H40" s="77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7"/>
      <c r="H41" s="77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7"/>
      <c r="H42" s="77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7"/>
      <c r="H43" s="77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7"/>
      <c r="H44" s="77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7"/>
      <c r="H45" s="77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7"/>
      <c r="H46" s="77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7"/>
      <c r="H47" s="77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7"/>
      <c r="H48" s="77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7"/>
      <c r="H49" s="77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7"/>
      <c r="H50" s="77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7"/>
      <c r="H51" s="77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7"/>
      <c r="H52" s="77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7"/>
      <c r="H53" s="77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7"/>
      <c r="H54" s="77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7"/>
      <c r="H55" s="77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7"/>
      <c r="H56" s="77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7"/>
      <c r="H57" s="77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7"/>
      <c r="H58" s="77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7"/>
      <c r="H59" s="77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7"/>
      <c r="H60" s="77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7"/>
      <c r="H61" s="77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7"/>
      <c r="H62" s="77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7"/>
      <c r="H63" s="77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7"/>
      <c r="H64" s="77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7"/>
      <c r="H65" s="77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7"/>
      <c r="H66" s="77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7"/>
      <c r="H67" s="77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7"/>
      <c r="H68" s="77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7"/>
      <c r="H69" s="77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7"/>
      <c r="H70" s="77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7"/>
      <c r="H71" s="77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7"/>
      <c r="H72" s="77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7"/>
      <c r="H73" s="77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7"/>
      <c r="H74" s="77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7"/>
      <c r="H75" s="77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7"/>
      <c r="H76" s="77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7"/>
      <c r="H77" s="77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7"/>
      <c r="H78" s="77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7"/>
      <c r="H79" s="77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7"/>
      <c r="H80" s="77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7"/>
      <c r="H81" s="77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7"/>
      <c r="H82" s="77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7"/>
      <c r="H83" s="77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7"/>
      <c r="H84" s="77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7"/>
      <c r="H85" s="77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7"/>
      <c r="H86" s="77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7"/>
      <c r="H87" s="77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7"/>
      <c r="H88" s="77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7"/>
      <c r="H89" s="77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7"/>
      <c r="H90" s="77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7"/>
      <c r="H91" s="77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7"/>
      <c r="H92" s="77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7"/>
      <c r="H93" s="77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7"/>
      <c r="H94" s="77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7"/>
      <c r="H95" s="77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7"/>
      <c r="H96" s="77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7"/>
      <c r="H97" s="77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6" ht="19.9" customHeight="1">
      <c r="C98" s="21"/>
      <c r="D98" s="29"/>
      <c r="E98" s="21"/>
      <c r="F98" s="21"/>
      <c r="G98" s="77"/>
      <c r="H98" s="77"/>
      <c r="I98" s="11"/>
      <c r="J98" s="11"/>
      <c r="K98" s="11"/>
      <c r="L98" s="11"/>
      <c r="M98" s="11"/>
      <c r="N98" s="5"/>
      <c r="O98" s="5"/>
      <c r="P98" s="5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</sheetData>
  <sheetProtection algorithmName="SHA-512" hashValue="HWobC1wtXF+fkkFRuFRtINgazQJ/cyzsHiQO0LodBf1/mlSKxacngQnWaVZzjtc0PoCH0Vnr5sqFQ19paGgiEw==" saltValue="4/08c7kOVHAUvILsb4Hu0w==" spinCount="100000" sheet="1" objects="1" scenarios="1"/>
  <mergeCells count="15">
    <mergeCell ref="U7:U9"/>
    <mergeCell ref="B1:D1"/>
    <mergeCell ref="G5:H5"/>
    <mergeCell ref="G2:N3"/>
    <mergeCell ref="I7:I9"/>
    <mergeCell ref="O7:O9"/>
    <mergeCell ref="M7:M9"/>
    <mergeCell ref="N7:N9"/>
    <mergeCell ref="J7:J9"/>
    <mergeCell ref="K7:K9"/>
    <mergeCell ref="B13:G13"/>
    <mergeCell ref="R12:T12"/>
    <mergeCell ref="R11:T11"/>
    <mergeCell ref="B11:G11"/>
    <mergeCell ref="B12:H12"/>
  </mergeCells>
  <conditionalFormatting sqref="B7:B9 D7:D9">
    <cfRule type="containsBlanks" priority="96" dxfId="7">
      <formula>LEN(TRIM(B7))=0</formula>
    </cfRule>
  </conditionalFormatting>
  <conditionalFormatting sqref="B7:B9">
    <cfRule type="cellIs" priority="93" dxfId="6" operator="greaterThanOrEqual">
      <formula>1</formula>
    </cfRule>
  </conditionalFormatting>
  <conditionalFormatting sqref="G7:H9 R7:R9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9">
    <cfRule type="notContainsBlanks" priority="69" dxfId="2">
      <formula>LEN(TRIM(G7))&gt;0</formula>
    </cfRule>
  </conditionalFormatting>
  <conditionalFormatting sqref="T7:T9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">
      <formula1>"ANO,NE"</formula1>
    </dataValidation>
    <dataValidation type="list" showInputMessage="1" showErrorMessage="1" sqref="E7:E9">
      <formula1>"ks,bal,sada,m,"</formula1>
    </dataValidation>
    <dataValidation type="list" allowBlank="1" showInputMessage="1" showErrorMessage="1" sqref="V7 V9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2023-06-26T05:49:18Z</cp:lastPrinted>
  <dcterms:created xsi:type="dcterms:W3CDTF">2014-03-05T12:43:32Z</dcterms:created>
  <dcterms:modified xsi:type="dcterms:W3CDTF">2023-08-10T05:26:23Z</dcterms:modified>
  <cp:category/>
  <cp:version/>
  <cp:contentType/>
  <cp:contentStatus/>
  <cp:revision>3</cp:revision>
</cp:coreProperties>
</file>