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5840" activeTab="0"/>
  </bookViews>
  <sheets>
    <sheet name="PP" sheetId="1" r:id="rId1"/>
  </sheets>
  <definedNames>
    <definedName name="_xlnm.Print_Area" localSheetId="0">'PP'!$B$1:$S$17</definedName>
  </definedNames>
  <calcPr calcId="191029"/>
  <extLst/>
</workbook>
</file>

<file path=xl/sharedStrings.xml><?xml version="1.0" encoding="utf-8"?>
<sst xmlns="http://schemas.openxmlformats.org/spreadsheetml/2006/main" count="65" uniqueCount="56">
  <si>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</si>
  <si>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</si>
  <si>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</si>
  <si>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</si>
  <si>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</si>
  <si>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</si>
  <si>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</si>
  <si>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</si>
  <si>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</si>
  <si>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</si>
  <si>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</si>
  <si>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</si>
  <si>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</si>
  <si>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39294100-0 - Informační a propagační výrobky</t>
  </si>
  <si>
    <t xml:space="preserve">Název </t>
  </si>
  <si>
    <t>Měrná jednotka [MJ]</t>
  </si>
  <si>
    <t>Popis</t>
  </si>
  <si>
    <t xml:space="preserve">Maximální cena za jednotlivé položky 
 v Kč BEZ DPH </t>
  </si>
  <si>
    <t>Fakturace</t>
  </si>
  <si>
    <t>Financováno
 z projektových finančních prostředků</t>
  </si>
  <si>
    <t xml:space="preserve">Pokud financováno z projektových prostředků, pak ŘEŠITEL uvede: NÁZEV A ČÍSLO DOTAČNÍHO PROJEKTU </t>
  </si>
  <si>
    <t xml:space="preserve">Obchodní podmínky NAD RÁMEC STANDARDNÍCH 
obchodních podmínek </t>
  </si>
  <si>
    <t xml:space="preserve">Kontaktní osoba 
k převzetí zboží </t>
  </si>
  <si>
    <t xml:space="preserve">Místo dodání </t>
  </si>
  <si>
    <t xml:space="preserve">POZNÁMKA </t>
  </si>
  <si>
    <t>CPV - výběr
propagační předměty</t>
  </si>
  <si>
    <t>ks</t>
  </si>
  <si>
    <t>Ilustrační obrázek</t>
  </si>
  <si>
    <t>NE</t>
  </si>
  <si>
    <t>Příloha č. 2 Kupní smlouvy - technická specifikace
Propagační předměty (II.) 015 - 2023</t>
  </si>
  <si>
    <t>Blok A5 s přebalem</t>
  </si>
  <si>
    <t>Desky A4 s potiskem dle návrhu</t>
  </si>
  <si>
    <t>Taška s logem FEK</t>
  </si>
  <si>
    <t>Jednostranný rollup FEK</t>
  </si>
  <si>
    <t>Černá grafitová tužka s gumou s potiskem</t>
  </si>
  <si>
    <t>Reklamní bonbony s logem FEK (1 balení = 1kg)</t>
  </si>
  <si>
    <t>bal</t>
  </si>
  <si>
    <t>Hliníková lahev na pití s karabinkou a logem FEK</t>
  </si>
  <si>
    <t>Samostatná faktura
 (fakturace nutná do 11.8.2023)</t>
  </si>
  <si>
    <t>U všech položek požadavek na dodání a odsouhlasení grafického návrhu potisku / vizualizace (jak skutečně bude produkt vypadat) před realizací.</t>
  </si>
  <si>
    <t>30 dní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</si>
  <si>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</si>
  <si>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Mgr. Ivana Kutáčová, 
Tel.: 735 713 934, 
E-mail: ikutacov@fek.zcu.cz</t>
  </si>
  <si>
    <t>Univerzitní 22,
301 00 Plzeň,
Fakulta ekonomická - Děkanát,
místnost UL 401a</t>
  </si>
  <si>
    <r>
      <t xml:space="preserve">Sloha s chlopněmi, A4, tisk 4/1, křída 300 g.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: jednostranný </t>
    </r>
    <r>
      <rPr>
        <b/>
        <sz val="11"/>
        <color theme="1"/>
        <rFont val="Calibri"/>
        <family val="2"/>
        <scheme val="minor"/>
      </rPr>
      <t>barevný potisk</t>
    </r>
    <r>
      <rPr>
        <sz val="11"/>
        <color theme="1"/>
        <rFont val="Calibri"/>
        <family val="2"/>
        <scheme val="minor"/>
      </rPr>
      <t xml:space="preserve"> viz </t>
    </r>
    <r>
      <rPr>
        <sz val="11"/>
        <color rgb="FFFF0000"/>
        <rFont val="Calibri"/>
        <family val="2"/>
        <scheme val="minor"/>
      </rPr>
      <t>Příloha č. 3 Kupní smlouvy - potisk_PP (II.)-015-2023.zip / položka č. 2</t>
    </r>
  </si>
  <si>
    <r>
      <t xml:space="preserve">Tvrdé balené bonbóny - </t>
    </r>
    <r>
      <rPr>
        <b/>
        <sz val="11"/>
        <color theme="1"/>
        <rFont val="Calibri"/>
        <family val="2"/>
        <scheme val="minor"/>
      </rPr>
      <t>bílo-oranžový obal s černým potiskem (logo FEK v ČJ)</t>
    </r>
    <r>
      <rPr>
        <sz val="11"/>
        <color theme="1"/>
        <rFont val="Calibri"/>
        <family val="2"/>
        <scheme val="minor"/>
      </rPr>
      <t xml:space="preserve">. 
Na výběr min. z 5 příchutí.
Trvanlivost: min. 12 měsíců.
Hmotnost bonbónu: min. 5 g.
1 BALENÍ = 1 KG
Potisk viz </t>
    </r>
    <r>
      <rPr>
        <sz val="11"/>
        <color rgb="FFFF0000"/>
        <rFont val="Calibri"/>
        <family val="2"/>
        <scheme val="minor"/>
      </rPr>
      <t>Příloha č. 3 Kupní smlouvy - potisk_PP (II.)-015-2023.zip / položka č. 6</t>
    </r>
  </si>
  <si>
    <r>
      <t xml:space="preserve">Oranžová hliníková lahev na pití s černou karabinkou.
Objem cca 770 ml. 
Průměr cca 7,30 cm x výška cca 25 cm.
Viz ilustrační obrázek.
</t>
    </r>
    <r>
      <rPr>
        <b/>
        <sz val="11"/>
        <color theme="1"/>
        <rFont val="Calibri"/>
        <family val="2"/>
        <scheme val="minor"/>
      </rPr>
      <t>Laserové gravírování bezbarvé logo FEK v AJ</t>
    </r>
    <r>
      <rPr>
        <sz val="11"/>
        <color theme="1"/>
        <rFont val="Calibri"/>
        <family val="2"/>
        <scheme val="minor"/>
      </rPr>
      <t xml:space="preserve"> viz </t>
    </r>
    <r>
      <rPr>
        <sz val="11"/>
        <color rgb="FFFF0000"/>
        <rFont val="Calibri"/>
        <family val="2"/>
        <scheme val="minor"/>
      </rPr>
      <t>Příloha č. 3 Kupní smlouvy - potisk_PP (II.)-015-2023.zip / položka č. 3 a 7</t>
    </r>
  </si>
  <si>
    <r>
      <t xml:space="preserve">Přírodní nákupní taška přes rameno - 100% bavlna.
Se dvěma barevně ladícími uchy (přírodní/černá) o délce 67 cm +/- 3 cm. 
Rozměry tašky: š. 38 cm, v. 42 cm (+/- 1 cm).
Min. 140 g/m2. Kapacita min. 10 litrů.
Podkladová barva: přírodní.
Viz ilustrační obázek.
</t>
    </r>
    <r>
      <rPr>
        <b/>
        <sz val="11"/>
        <color theme="1"/>
        <rFont val="Calibri"/>
        <family val="2"/>
        <scheme val="minor"/>
      </rPr>
      <t xml:space="preserve">
Jednobarevný potisk: </t>
    </r>
    <r>
      <rPr>
        <sz val="11"/>
        <color theme="1"/>
        <rFont val="Calibri"/>
        <family val="2"/>
        <scheme val="minor"/>
      </rPr>
      <t>černá barva</t>
    </r>
    <r>
      <rPr>
        <b/>
        <sz val="11"/>
        <color theme="1"/>
        <rFont val="Calibri"/>
        <family val="2"/>
        <scheme val="minor"/>
      </rPr>
      <t xml:space="preserve"> logo FEK v AJ</t>
    </r>
    <r>
      <rPr>
        <sz val="11"/>
        <color theme="1"/>
        <rFont val="Calibri"/>
        <family val="2"/>
        <scheme val="minor"/>
      </rPr>
      <t xml:space="preserve"> viz</t>
    </r>
    <r>
      <rPr>
        <sz val="11"/>
        <color rgb="FFFF0000"/>
        <rFont val="Calibri"/>
        <family val="2"/>
        <scheme val="minor"/>
      </rPr>
      <t xml:space="preserve"> Příloha č. 3 Kupní smlouvy - potisk_PP (II.)-015-2023.zip / položka č. 3 a 7</t>
    </r>
  </si>
  <si>
    <t>Banner do roll-upu s potiskem
š. 85 cm</t>
  </si>
  <si>
    <t>Samostatná faktura</t>
  </si>
  <si>
    <t>Hana Kalašová,
Tel.: 37763 1071,
725 870 136,
E-mail: kalasovh@rek.zcu.cz</t>
  </si>
  <si>
    <t>Univerzitní 8, 
301 00 Plzeň,
Rektorát - Vnější vžtahy,
místnost UR 312</t>
  </si>
  <si>
    <r>
      <t xml:space="preserve">Potisk PVC banneru do roll-upu.
Rozměr: 85 x 200 cm  (+ 10 cm navíc na délku bez potisku).
Gramáž: min. 440 g/m2.
</t>
    </r>
    <r>
      <rPr>
        <b/>
        <sz val="11"/>
        <color theme="1"/>
        <rFont val="Calibri"/>
        <family val="2"/>
        <scheme val="minor"/>
      </rPr>
      <t xml:space="preserve">Cena včetně převzetí neaktuálního roll-upu a zajištění výměny banneru za nový.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logo ZČU s texturou - viz </t>
    </r>
    <r>
      <rPr>
        <sz val="11"/>
        <color rgb="FFFF0000"/>
        <rFont val="Calibri"/>
        <family val="2"/>
        <scheme val="minor"/>
      </rPr>
      <t>Příloha č. 4 Kupní smlouvy - potisk_PP (II.)-015-2023.pdf</t>
    </r>
  </si>
  <si>
    <r>
      <t xml:space="preserve">Blok s přebalem A5, lepený shora, min. 50 listů - bílá barva, </t>
    </r>
    <r>
      <rPr>
        <b/>
        <sz val="11"/>
        <color theme="1"/>
        <rFont val="Calibri"/>
        <family val="2"/>
        <scheme val="minor"/>
      </rPr>
      <t>linkova</t>
    </r>
    <r>
      <rPr>
        <b/>
        <sz val="11"/>
        <rFont val="Calibri"/>
        <family val="2"/>
        <scheme val="minor"/>
      </rPr>
      <t>ný s šedým potiskem</t>
    </r>
    <r>
      <rPr>
        <sz val="11"/>
        <rFont val="Calibri"/>
        <family val="2"/>
        <scheme val="minor"/>
      </rPr>
      <t>.</t>
    </r>
    <r>
      <rPr>
        <sz val="11"/>
        <color rgb="FF0000CC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Desky: bílá barva.
</t>
    </r>
    <r>
      <rPr>
        <b/>
        <sz val="11"/>
        <rFont val="Calibri"/>
        <family val="2"/>
        <scheme val="minor"/>
      </rPr>
      <t>Potisk:</t>
    </r>
    <r>
      <rPr>
        <sz val="11"/>
        <rFont val="Calibri"/>
        <family val="2"/>
        <scheme val="minor"/>
      </rPr>
      <t xml:space="preserve"> 
</t>
    </r>
    <r>
      <rPr>
        <b/>
        <sz val="11"/>
        <rFont val="Calibri"/>
        <family val="2"/>
        <scheme val="minor"/>
      </rPr>
      <t>Každý list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 logem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FEK nahoře a s webovým stránky a FB dole: www.fek.zcu.cz (vlevo), FB/IG: @fek.zcu (vpravo).
</t>
    </r>
    <r>
      <rPr>
        <b/>
        <sz val="11"/>
        <color theme="1"/>
        <rFont val="Calibri"/>
        <family val="2"/>
        <scheme val="minor"/>
      </rPr>
      <t>Přebal</t>
    </r>
    <r>
      <rPr>
        <sz val="11"/>
        <color theme="1"/>
        <rFont val="Calibri"/>
        <family val="2"/>
        <scheme val="minor"/>
      </rPr>
      <t xml:space="preserve">: jednostranný </t>
    </r>
    <r>
      <rPr>
        <b/>
        <sz val="11"/>
        <color theme="1"/>
        <rFont val="Calibri"/>
        <family val="2"/>
        <scheme val="minor"/>
      </rPr>
      <t>barevný potisk</t>
    </r>
    <r>
      <rPr>
        <sz val="11"/>
        <color theme="1"/>
        <rFont val="Calibri"/>
        <family val="2"/>
        <scheme val="minor"/>
      </rPr>
      <t xml:space="preserve"> 
Potisk viz </t>
    </r>
    <r>
      <rPr>
        <sz val="11"/>
        <color rgb="FFFF0000"/>
        <rFont val="Calibri"/>
        <family val="2"/>
        <scheme val="minor"/>
      </rPr>
      <t>Příloha č. 3 Kupní smlouvy - potisk_PP (II.)-015-2023.zip / položka č. 1</t>
    </r>
  </si>
  <si>
    <r>
      <t xml:space="preserve">Jednostranný propagační roll up pro prezentaci Fakulty ekonomické včetně nátisku.
Rozměr 85 x 200 cm.
</t>
    </r>
    <r>
      <rPr>
        <sz val="11"/>
        <color rgb="FF0000CC"/>
        <rFont val="Calibri"/>
        <family val="2"/>
        <scheme val="minor"/>
      </rPr>
      <t xml:space="preserve">Plastový banner </t>
    </r>
    <r>
      <rPr>
        <sz val="11"/>
        <color theme="1"/>
        <rFont val="Calibri"/>
        <family val="2"/>
        <scheme val="minor"/>
      </rPr>
      <t xml:space="preserve">s nátiskem, </t>
    </r>
    <r>
      <rPr>
        <b/>
        <sz val="11"/>
        <color theme="1"/>
        <rFont val="Calibri"/>
        <family val="2"/>
        <scheme val="minor"/>
      </rPr>
      <t>grafické návrhy nátisku dodáme</t>
    </r>
    <r>
      <rPr>
        <sz val="11"/>
        <color theme="1"/>
        <rFont val="Calibri"/>
        <family val="2"/>
        <scheme val="minor"/>
      </rPr>
      <t xml:space="preserve">. 
Jedná se o stabilní základnu s chromovými bočnicemi. 
V základně systému je motiv uchycen oboustrannou samolepící páskou a v horním profilu pomocí zaklapávacího profilu.
Rozložení se provádí pouhým vysunutím motivu z rotující základny, který se v zadní části podepře skládací podpěrnou tyčí. 
</t>
    </r>
    <r>
      <rPr>
        <b/>
        <sz val="11"/>
        <color theme="1"/>
        <rFont val="Calibri"/>
        <family val="2"/>
        <scheme val="minor"/>
      </rPr>
      <t xml:space="preserve">Včetně přenosné tašky. 
</t>
    </r>
    <r>
      <rPr>
        <sz val="11"/>
        <color theme="1"/>
        <rFont val="Calibri"/>
        <family val="2"/>
        <scheme val="minor"/>
      </rPr>
      <t xml:space="preserve">Nátisk viz  </t>
    </r>
    <r>
      <rPr>
        <sz val="11"/>
        <color rgb="FFFF0000"/>
        <rFont val="Calibri"/>
        <family val="2"/>
        <scheme val="minor"/>
      </rPr>
      <t>Příloha č. 3 Kupní smlouvy - potisk_PP (II.)-015-2023.zip / položka č. 4</t>
    </r>
  </si>
  <si>
    <r>
      <t xml:space="preserve">Černá grafitová tužka s černou gumou a </t>
    </r>
    <r>
      <rPr>
        <b/>
        <sz val="11"/>
        <color theme="1"/>
        <rFont val="Calibri"/>
        <family val="2"/>
        <scheme val="minor"/>
      </rPr>
      <t>stříbrným</t>
    </r>
    <r>
      <rPr>
        <sz val="11"/>
        <color rgb="FF0000CC"/>
        <rFont val="Calibri"/>
        <family val="2"/>
        <scheme val="minor"/>
      </rPr>
      <t xml:space="preserve"> </t>
    </r>
    <r>
      <rPr>
        <b/>
        <sz val="11"/>
        <color rgb="FF0000CC"/>
        <rFont val="Calibri"/>
        <family val="2"/>
        <scheme val="minor"/>
      </rPr>
      <t>(nebo varianta podobající se stříbrné např. světle šedá)</t>
    </r>
    <r>
      <rPr>
        <b/>
        <sz val="11"/>
        <color theme="1"/>
        <rFont val="Calibri"/>
        <family val="2"/>
        <scheme val="minor"/>
      </rPr>
      <t xml:space="preserve"> potiskem www.fek.zcu.cz </t>
    </r>
    <r>
      <rPr>
        <sz val="11"/>
        <color theme="1"/>
        <rFont val="Calibri"/>
        <family val="2"/>
        <scheme val="minor"/>
      </rPr>
      <t>viz ilustrační obrázek.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</si>
</sst>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/>
      <right/>
      <top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6">
    <xf numFmtId="0" fontId="0" fillId="0" borderId="0" xfId="0"/>
    <xf numFmtId="0" fontId="0" fillId="0" borderId="0" xfId="0" applyProtection="1">
      <protection/>
    </xf>
    <xf numFmtId="0" fontId="11" fillId="2" borderId="0" xfId="0" applyFont="1" applyFill="1" applyAlignment="1" applyProtection="1">
      <alignment horizontal="left" vertical="center" wrapText="1"/>
      <protection/>
    </xf>
    <xf numFmtId="0" fontId="11" fillId="2" borderId="0" xfId="0" applyFont="1" applyFill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top" wrapText="1"/>
      <protection/>
    </xf>
    <xf numFmtId="0" fontId="0" fillId="3" borderId="1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1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textRotation="90" wrapText="1"/>
      <protection/>
    </xf>
    <xf numFmtId="0" fontId="8" fillId="4" borderId="4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1" fontId="8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164" fontId="0" fillId="0" borderId="8" xfId="0" applyNumberFormat="1" applyBorder="1" applyAlignment="1" applyProtection="1">
      <alignment horizontal="right" vertical="center" indent="1"/>
      <protection/>
    </xf>
    <xf numFmtId="164" fontId="0" fillId="5" borderId="8" xfId="0" applyNumberFormat="1" applyFill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3" fillId="5" borderId="9" xfId="0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4" fillId="5" borderId="9" xfId="0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1" fontId="8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0" fontId="0" fillId="5" borderId="8" xfId="0" applyFont="1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 indent="1"/>
      <protection/>
    </xf>
    <xf numFmtId="3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 indent="1"/>
      <protection/>
    </xf>
    <xf numFmtId="0" fontId="0" fillId="5" borderId="12" xfId="0" applyFont="1" applyFill="1" applyBorder="1" applyAlignment="1" applyProtection="1">
      <alignment horizontal="left" vertical="center" wrapText="1" indent="1"/>
      <protection/>
    </xf>
    <xf numFmtId="164" fontId="0" fillId="0" borderId="12" xfId="0" applyNumberFormat="1" applyBorder="1" applyAlignment="1" applyProtection="1">
      <alignment horizontal="right" vertical="center" indent="1"/>
      <protection/>
    </xf>
    <xf numFmtId="164" fontId="0" fillId="5" borderId="12" xfId="0" applyNumberFormat="1" applyFill="1" applyBorder="1" applyAlignment="1" applyProtection="1">
      <alignment horizontal="right" vertical="center" indent="1"/>
      <protection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3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4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1" fontId="8" fillId="5" borderId="13" xfId="0" applyNumberFormat="1" applyFont="1" applyFill="1" applyBorder="1" applyAlignment="1" applyProtection="1">
      <alignment horizontal="center" vertical="center" wrapText="1"/>
      <protection/>
    </xf>
    <xf numFmtId="0" fontId="0" fillId="5" borderId="13" xfId="0" applyFill="1" applyBorder="1" applyAlignment="1" applyProtection="1">
      <alignment horizontal="center" vertical="center" wrapText="1"/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 indent="1"/>
      <protection/>
    </xf>
    <xf numFmtId="3" fontId="0" fillId="5" borderId="15" xfId="0" applyNumberFormat="1" applyFill="1" applyBorder="1" applyAlignment="1" applyProtection="1">
      <alignment horizontal="center" vertical="center" wrapText="1"/>
      <protection/>
    </xf>
    <xf numFmtId="0" fontId="0" fillId="5" borderId="15" xfId="0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 indent="1"/>
      <protection/>
    </xf>
    <xf numFmtId="0" fontId="0" fillId="5" borderId="15" xfId="0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Border="1" applyAlignment="1" applyProtection="1">
      <alignment horizontal="right" vertical="center" indent="1"/>
      <protection/>
    </xf>
    <xf numFmtId="164" fontId="0" fillId="5" borderId="15" xfId="0" applyNumberFormat="1" applyFill="1" applyBorder="1" applyAlignment="1" applyProtection="1">
      <alignment horizontal="right" vertical="center" indent="1"/>
      <protection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3" fillId="5" borderId="15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1" fontId="8" fillId="5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17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 applyProtection="1">
      <alignment horizontal="center" vertical="center" wrapText="1"/>
      <protection/>
    </xf>
    <xf numFmtId="0" fontId="0" fillId="4" borderId="18" xfId="0" applyFill="1" applyBorder="1" applyAlignment="1" applyProtection="1">
      <alignment vertical="center" wrapText="1"/>
      <protection/>
    </xf>
    <xf numFmtId="0" fontId="0" fillId="4" borderId="19" xfId="0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17" xfId="0" applyNumberFormat="1" applyFont="1" applyBorder="1" applyAlignment="1" applyProtection="1">
      <alignment horizontal="center" vertical="center"/>
      <protection/>
    </xf>
    <xf numFmtId="164" fontId="2" fillId="0" borderId="18" xfId="0" applyNumberFormat="1" applyFont="1" applyBorder="1" applyAlignment="1" applyProtection="1">
      <alignment horizontal="center" vertical="center"/>
      <protection/>
    </xf>
    <xf numFmtId="0" fontId="0" fillId="0" borderId="18" xfId="0" applyBorder="1" applyProtection="1">
      <protection/>
    </xf>
    <xf numFmtId="0" fontId="0" fillId="0" borderId="19" xfId="0" applyBorder="1" applyProtection="1"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5" xfId="0" applyNumberFormat="1" applyFont="1" applyFill="1" applyBorder="1" applyAlignment="1" applyProtection="1">
      <alignment horizontal="right" vertical="center" wrapText="1" inden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3" xfId="22"/>
    <cellStyle name="Normální 2" xfId="23"/>
    <cellStyle name="Normální 3 2" xfId="24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8</xdr:row>
      <xdr:rowOff>247650</xdr:rowOff>
    </xdr:from>
    <xdr:to>
      <xdr:col>6</xdr:col>
      <xdr:colOff>971550</xdr:colOff>
      <xdr:row>8</xdr:row>
      <xdr:rowOff>1895475</xdr:rowOff>
    </xdr:to>
    <xdr:pic>
      <xdr:nvPicPr>
        <xdr:cNvPr id="6" name="Obrázek 5" descr="Bez popisk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74" t="15722" r="30393" b="3518"/>
        <a:stretch>
          <a:fillRect/>
        </a:stretch>
      </xdr:blipFill>
      <xdr:spPr bwMode="auto">
        <a:xfrm>
          <a:off x="11877675" y="7324725"/>
          <a:ext cx="79057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104775</xdr:colOff>
      <xdr:row>11</xdr:row>
      <xdr:rowOff>238125</xdr:rowOff>
    </xdr:from>
    <xdr:to>
      <xdr:col>6</xdr:col>
      <xdr:colOff>1628775</xdr:colOff>
      <xdr:row>11</xdr:row>
      <xdr:rowOff>1181100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13496925"/>
          <a:ext cx="1524000" cy="9429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876300</xdr:colOff>
      <xdr:row>12</xdr:row>
      <xdr:rowOff>142875</xdr:rowOff>
    </xdr:from>
    <xdr:to>
      <xdr:col>6</xdr:col>
      <xdr:colOff>2247900</xdr:colOff>
      <xdr:row>12</xdr:row>
      <xdr:rowOff>1562100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0" y="15192375"/>
          <a:ext cx="1371600" cy="1419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171450</xdr:colOff>
      <xdr:row>6</xdr:row>
      <xdr:rowOff>352425</xdr:rowOff>
    </xdr:from>
    <xdr:to>
      <xdr:col>6</xdr:col>
      <xdr:colOff>1400175</xdr:colOff>
      <xdr:row>6</xdr:row>
      <xdr:rowOff>2066925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68150" y="3019425"/>
          <a:ext cx="1228725" cy="1704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1562100</xdr:colOff>
      <xdr:row>6</xdr:row>
      <xdr:rowOff>352425</xdr:rowOff>
    </xdr:from>
    <xdr:to>
      <xdr:col>6</xdr:col>
      <xdr:colOff>3924300</xdr:colOff>
      <xdr:row>6</xdr:row>
      <xdr:rowOff>2114550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58800" y="3019425"/>
          <a:ext cx="2362200" cy="1762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895350</xdr:colOff>
      <xdr:row>7</xdr:row>
      <xdr:rowOff>266700</xdr:rowOff>
    </xdr:from>
    <xdr:to>
      <xdr:col>6</xdr:col>
      <xdr:colOff>3219450</xdr:colOff>
      <xdr:row>7</xdr:row>
      <xdr:rowOff>1905000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592050" y="5210175"/>
          <a:ext cx="2324100" cy="1638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1171575</xdr:colOff>
      <xdr:row>8</xdr:row>
      <xdr:rowOff>581025</xdr:rowOff>
    </xdr:from>
    <xdr:to>
      <xdr:col>6</xdr:col>
      <xdr:colOff>3848100</xdr:colOff>
      <xdr:row>8</xdr:row>
      <xdr:rowOff>1543050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868275" y="7658100"/>
          <a:ext cx="2676525" cy="962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1276350</xdr:colOff>
      <xdr:row>9</xdr:row>
      <xdr:rowOff>152400</xdr:rowOff>
    </xdr:from>
    <xdr:to>
      <xdr:col>6</xdr:col>
      <xdr:colOff>2314575</xdr:colOff>
      <xdr:row>9</xdr:row>
      <xdr:rowOff>2571750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973050" y="9153525"/>
          <a:ext cx="1038225" cy="2419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409575</xdr:colOff>
      <xdr:row>10</xdr:row>
      <xdr:rowOff>409575</xdr:rowOff>
    </xdr:from>
    <xdr:to>
      <xdr:col>6</xdr:col>
      <xdr:colOff>3505200</xdr:colOff>
      <xdr:row>10</xdr:row>
      <xdr:rowOff>1009650</xdr:rowOff>
    </xdr:to>
    <xdr:pic>
      <xdr:nvPicPr>
        <xdr:cNvPr id="26" name="Obráze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106275" y="12277725"/>
          <a:ext cx="3095625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1733550</xdr:colOff>
      <xdr:row>11</xdr:row>
      <xdr:rowOff>447675</xdr:rowOff>
    </xdr:from>
    <xdr:to>
      <xdr:col>6</xdr:col>
      <xdr:colOff>3962400</xdr:colOff>
      <xdr:row>11</xdr:row>
      <xdr:rowOff>1200150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430250" y="13706475"/>
          <a:ext cx="2228850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1209675</xdr:colOff>
      <xdr:row>13</xdr:row>
      <xdr:rowOff>200025</xdr:rowOff>
    </xdr:from>
    <xdr:to>
      <xdr:col>6</xdr:col>
      <xdr:colOff>2019300</xdr:colOff>
      <xdr:row>13</xdr:row>
      <xdr:rowOff>2085975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06375" y="17068800"/>
          <a:ext cx="809625" cy="1895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"/>
  <sheetViews>
    <sheetView tabSelected="1" zoomScale="70" zoomScaleNormal="70" workbookViewId="0" topLeftCell="A1">
      <selection activeCell="J7" sqref="J7"/>
    </sheetView>
  </sheetViews>
  <sheetFormatPr defaultColWidth="9.140625" defaultRowHeight="15"/>
  <cols>
    <col min="1" max="1" width="1.421875" style="1" bestFit="1" customWidth="1"/>
    <col min="2" max="2" width="5.57421875" style="1" bestFit="1" customWidth="1"/>
    <col min="3" max="3" width="33.57421875" style="5" customWidth="1"/>
    <col min="4" max="4" width="11.00390625" style="121" customWidth="1"/>
    <col min="5" max="5" width="12.00390625" style="4" customWidth="1"/>
    <col min="6" max="6" width="111.8515625" style="5" customWidth="1"/>
    <col min="7" max="7" width="61.7109375" style="5" customWidth="1"/>
    <col min="8" max="8" width="17.7109375" style="5" hidden="1" customWidth="1"/>
    <col min="9" max="9" width="24.00390625" style="1" bestFit="1" customWidth="1"/>
    <col min="10" max="10" width="23.7109375" style="1" customWidth="1"/>
    <col min="11" max="11" width="20.57421875" style="1" bestFit="1" customWidth="1"/>
    <col min="12" max="13" width="23.8515625" style="1" customWidth="1"/>
    <col min="14" max="14" width="19.00390625" style="1" customWidth="1"/>
    <col min="15" max="15" width="28.28125" style="1" hidden="1" customWidth="1"/>
    <col min="16" max="16" width="41.28125" style="1" customWidth="1"/>
    <col min="17" max="17" width="33.00390625" style="1" customWidth="1"/>
    <col min="18" max="18" width="30.57421875" style="1" customWidth="1"/>
    <col min="19" max="19" width="26.8515625" style="1" customWidth="1"/>
    <col min="20" max="20" width="11.57421875" style="1" hidden="1" customWidth="1"/>
    <col min="21" max="21" width="25.7109375" style="6" customWidth="1"/>
    <col min="22" max="22" width="8.28125" style="1" customWidth="1"/>
    <col min="23" max="16384" width="9.140625" style="1" customWidth="1"/>
  </cols>
  <sheetData>
    <row r="1" spans="2:4" ht="39.75" customHeight="1">
      <c r="B1" s="2" t="s">
        <v>29</v>
      </c>
      <c r="C1" s="3"/>
      <c r="D1" s="3"/>
    </row>
    <row r="2" spans="3:21" ht="20.1" customHeight="1">
      <c r="C2" s="1"/>
      <c r="D2" s="7"/>
      <c r="E2" s="8"/>
      <c r="F2" s="9"/>
      <c r="G2" s="9"/>
      <c r="H2" s="9"/>
      <c r="I2" s="9"/>
      <c r="J2" s="9"/>
      <c r="L2" s="10"/>
      <c r="M2" s="11"/>
      <c r="N2" s="11"/>
      <c r="O2" s="11"/>
      <c r="P2" s="11"/>
      <c r="Q2" s="11"/>
      <c r="R2" s="11"/>
      <c r="S2" s="11"/>
      <c r="T2" s="11"/>
      <c r="U2" s="12"/>
    </row>
    <row r="3" spans="2:16" ht="20.1" customHeight="1">
      <c r="B3" s="13"/>
      <c r="C3" s="14" t="s">
        <v>0</v>
      </c>
      <c r="D3" s="15"/>
      <c r="E3" s="15"/>
      <c r="F3" s="15"/>
      <c r="G3" s="15"/>
      <c r="H3" s="16"/>
      <c r="I3" s="16"/>
      <c r="J3" s="16"/>
      <c r="K3" s="16"/>
      <c r="L3" s="16"/>
      <c r="N3" s="17"/>
      <c r="O3" s="17"/>
      <c r="P3" s="17"/>
    </row>
    <row r="4" spans="2:18" ht="20.1" customHeight="1" thickBot="1">
      <c r="B4" s="18"/>
      <c r="C4" s="19" t="s">
        <v>1</v>
      </c>
      <c r="D4" s="15"/>
      <c r="E4" s="15"/>
      <c r="F4" s="15"/>
      <c r="G4" s="15"/>
      <c r="H4" s="9"/>
      <c r="I4" s="10"/>
      <c r="J4" s="10"/>
      <c r="L4" s="10"/>
      <c r="R4" s="20"/>
    </row>
    <row r="5" spans="2:21" ht="34.5" customHeight="1" thickBot="1">
      <c r="B5" s="21"/>
      <c r="C5" s="22"/>
      <c r="D5" s="23"/>
      <c r="E5" s="23"/>
      <c r="F5" s="9"/>
      <c r="G5" s="9"/>
      <c r="H5" s="24"/>
      <c r="J5" s="25" t="s">
        <v>2</v>
      </c>
      <c r="U5" s="26"/>
    </row>
    <row r="6" spans="2:21" ht="77.25" customHeight="1" thickBot="1" thickTop="1">
      <c r="B6" s="27" t="s">
        <v>3</v>
      </c>
      <c r="C6" s="28" t="s">
        <v>14</v>
      </c>
      <c r="D6" s="28" t="s">
        <v>4</v>
      </c>
      <c r="E6" s="28" t="s">
        <v>15</v>
      </c>
      <c r="F6" s="28" t="s">
        <v>16</v>
      </c>
      <c r="G6" s="28" t="s">
        <v>27</v>
      </c>
      <c r="H6" s="28" t="s">
        <v>17</v>
      </c>
      <c r="I6" s="28" t="s">
        <v>5</v>
      </c>
      <c r="J6" s="29" t="s">
        <v>6</v>
      </c>
      <c r="K6" s="30" t="s">
        <v>7</v>
      </c>
      <c r="L6" s="30" t="s">
        <v>8</v>
      </c>
      <c r="M6" s="28" t="s">
        <v>18</v>
      </c>
      <c r="N6" s="28" t="s">
        <v>19</v>
      </c>
      <c r="O6" s="28" t="s">
        <v>20</v>
      </c>
      <c r="P6" s="28" t="s">
        <v>21</v>
      </c>
      <c r="Q6" s="30" t="s">
        <v>22</v>
      </c>
      <c r="R6" s="28" t="s">
        <v>23</v>
      </c>
      <c r="S6" s="28" t="s">
        <v>41</v>
      </c>
      <c r="T6" s="28" t="s">
        <v>24</v>
      </c>
      <c r="U6" s="28" t="s">
        <v>25</v>
      </c>
    </row>
    <row r="7" spans="1:21" ht="179.25" customHeight="1">
      <c r="A7" s="31"/>
      <c r="B7" s="32">
        <v>1</v>
      </c>
      <c r="C7" s="33" t="s">
        <v>30</v>
      </c>
      <c r="D7" s="34">
        <v>300</v>
      </c>
      <c r="E7" s="35" t="s">
        <v>26</v>
      </c>
      <c r="F7" s="36" t="s">
        <v>53</v>
      </c>
      <c r="G7" s="37"/>
      <c r="H7" s="38">
        <f aca="true" t="shared" si="0" ref="H7:H14">D7*I7</f>
        <v>9000</v>
      </c>
      <c r="I7" s="39">
        <v>30</v>
      </c>
      <c r="J7" s="122"/>
      <c r="K7" s="40">
        <f aca="true" t="shared" si="1" ref="K7">D7*J7</f>
        <v>0</v>
      </c>
      <c r="L7" s="41" t="str">
        <f aca="true" t="shared" si="2" ref="L7">IF(ISNUMBER(J7),IF(J7&gt;I7,"NEVYHOVUJE","VYHOVUJE")," ")</f>
        <v xml:space="preserve"> </v>
      </c>
      <c r="M7" s="42" t="s">
        <v>38</v>
      </c>
      <c r="N7" s="43" t="s">
        <v>28</v>
      </c>
      <c r="O7" s="44"/>
      <c r="P7" s="45" t="s">
        <v>39</v>
      </c>
      <c r="Q7" s="42" t="s">
        <v>42</v>
      </c>
      <c r="R7" s="42" t="s">
        <v>43</v>
      </c>
      <c r="S7" s="46" t="s">
        <v>40</v>
      </c>
      <c r="T7" s="47"/>
      <c r="U7" s="48" t="s">
        <v>13</v>
      </c>
    </row>
    <row r="8" spans="1:21" ht="168" customHeight="1">
      <c r="A8" s="31"/>
      <c r="B8" s="49">
        <v>2</v>
      </c>
      <c r="C8" s="50" t="s">
        <v>31</v>
      </c>
      <c r="D8" s="51">
        <v>400</v>
      </c>
      <c r="E8" s="52" t="s">
        <v>26</v>
      </c>
      <c r="F8" s="53" t="s">
        <v>44</v>
      </c>
      <c r="G8" s="54"/>
      <c r="H8" s="55">
        <f t="shared" si="0"/>
        <v>10000</v>
      </c>
      <c r="I8" s="56">
        <v>25</v>
      </c>
      <c r="J8" s="123"/>
      <c r="K8" s="57">
        <f aca="true" t="shared" si="3" ref="K8:K14">D8*J8</f>
        <v>0</v>
      </c>
      <c r="L8" s="58" t="str">
        <f aca="true" t="shared" si="4" ref="L8:L14">IF(ISNUMBER(J8),IF(J8&gt;I8,"NEVYHOVUJE","VYHOVUJE")," ")</f>
        <v xml:space="preserve"> </v>
      </c>
      <c r="M8" s="59"/>
      <c r="N8" s="60"/>
      <c r="O8" s="61"/>
      <c r="P8" s="62"/>
      <c r="Q8" s="63"/>
      <c r="R8" s="63"/>
      <c r="S8" s="64"/>
      <c r="T8" s="65"/>
      <c r="U8" s="66"/>
    </row>
    <row r="9" spans="1:21" ht="151.5" customHeight="1">
      <c r="A9" s="31"/>
      <c r="B9" s="49">
        <v>3</v>
      </c>
      <c r="C9" s="50" t="s">
        <v>32</v>
      </c>
      <c r="D9" s="51">
        <v>200</v>
      </c>
      <c r="E9" s="52" t="s">
        <v>26</v>
      </c>
      <c r="F9" s="53" t="s">
        <v>47</v>
      </c>
      <c r="G9" s="54"/>
      <c r="H9" s="55">
        <f t="shared" si="0"/>
        <v>13000</v>
      </c>
      <c r="I9" s="56">
        <v>65</v>
      </c>
      <c r="J9" s="123"/>
      <c r="K9" s="57">
        <f t="shared" si="3"/>
        <v>0</v>
      </c>
      <c r="L9" s="58" t="str">
        <f t="shared" si="4"/>
        <v xml:space="preserve"> </v>
      </c>
      <c r="M9" s="59"/>
      <c r="N9" s="60"/>
      <c r="O9" s="61"/>
      <c r="P9" s="62"/>
      <c r="Q9" s="63"/>
      <c r="R9" s="63"/>
      <c r="S9" s="64"/>
      <c r="T9" s="65"/>
      <c r="U9" s="66"/>
    </row>
    <row r="10" spans="1:21" ht="225.75" customHeight="1">
      <c r="A10" s="31"/>
      <c r="B10" s="49">
        <v>4</v>
      </c>
      <c r="C10" s="67" t="s">
        <v>33</v>
      </c>
      <c r="D10" s="51">
        <v>2</v>
      </c>
      <c r="E10" s="52" t="s">
        <v>26</v>
      </c>
      <c r="F10" s="68" t="s">
        <v>54</v>
      </c>
      <c r="G10" s="69"/>
      <c r="H10" s="55">
        <f t="shared" si="0"/>
        <v>2800</v>
      </c>
      <c r="I10" s="56">
        <v>1400</v>
      </c>
      <c r="J10" s="123"/>
      <c r="K10" s="57">
        <f t="shared" si="3"/>
        <v>0</v>
      </c>
      <c r="L10" s="58" t="str">
        <f t="shared" si="4"/>
        <v xml:space="preserve"> </v>
      </c>
      <c r="M10" s="59"/>
      <c r="N10" s="60"/>
      <c r="O10" s="61"/>
      <c r="P10" s="62"/>
      <c r="Q10" s="63"/>
      <c r="R10" s="63"/>
      <c r="S10" s="64"/>
      <c r="T10" s="65"/>
      <c r="U10" s="66"/>
    </row>
    <row r="11" spans="1:21" ht="109.5" customHeight="1">
      <c r="A11" s="31"/>
      <c r="B11" s="49">
        <v>5</v>
      </c>
      <c r="C11" s="70" t="s">
        <v>34</v>
      </c>
      <c r="D11" s="51">
        <v>800</v>
      </c>
      <c r="E11" s="52" t="s">
        <v>26</v>
      </c>
      <c r="F11" s="67" t="s">
        <v>55</v>
      </c>
      <c r="G11" s="71"/>
      <c r="H11" s="55">
        <f t="shared" si="0"/>
        <v>6160</v>
      </c>
      <c r="I11" s="56">
        <v>7.7</v>
      </c>
      <c r="J11" s="123"/>
      <c r="K11" s="57">
        <f t="shared" si="3"/>
        <v>0</v>
      </c>
      <c r="L11" s="58" t="str">
        <f t="shared" si="4"/>
        <v xml:space="preserve"> </v>
      </c>
      <c r="M11" s="59"/>
      <c r="N11" s="60"/>
      <c r="O11" s="61"/>
      <c r="P11" s="62"/>
      <c r="Q11" s="63"/>
      <c r="R11" s="63"/>
      <c r="S11" s="64"/>
      <c r="T11" s="65"/>
      <c r="U11" s="66"/>
    </row>
    <row r="12" spans="1:21" ht="141" customHeight="1">
      <c r="A12" s="31"/>
      <c r="B12" s="49">
        <v>6</v>
      </c>
      <c r="C12" s="72" t="s">
        <v>35</v>
      </c>
      <c r="D12" s="51">
        <v>50</v>
      </c>
      <c r="E12" s="52" t="s">
        <v>36</v>
      </c>
      <c r="F12" s="53" t="s">
        <v>45</v>
      </c>
      <c r="G12" s="54"/>
      <c r="H12" s="55">
        <f t="shared" si="0"/>
        <v>19000</v>
      </c>
      <c r="I12" s="56">
        <v>380</v>
      </c>
      <c r="J12" s="123"/>
      <c r="K12" s="57">
        <f t="shared" si="3"/>
        <v>0</v>
      </c>
      <c r="L12" s="58" t="str">
        <f t="shared" si="4"/>
        <v xml:space="preserve"> </v>
      </c>
      <c r="M12" s="59"/>
      <c r="N12" s="60"/>
      <c r="O12" s="61"/>
      <c r="P12" s="62"/>
      <c r="Q12" s="63"/>
      <c r="R12" s="63"/>
      <c r="S12" s="64"/>
      <c r="T12" s="65"/>
      <c r="U12" s="66"/>
    </row>
    <row r="13" spans="1:21" ht="143.25" customHeight="1" thickBot="1">
      <c r="A13" s="31"/>
      <c r="B13" s="73">
        <v>7</v>
      </c>
      <c r="C13" s="74" t="s">
        <v>37</v>
      </c>
      <c r="D13" s="75">
        <v>100</v>
      </c>
      <c r="E13" s="76" t="s">
        <v>26</v>
      </c>
      <c r="F13" s="77" t="s">
        <v>46</v>
      </c>
      <c r="G13" s="78"/>
      <c r="H13" s="79">
        <f t="shared" si="0"/>
        <v>10000</v>
      </c>
      <c r="I13" s="80">
        <v>100</v>
      </c>
      <c r="J13" s="124"/>
      <c r="K13" s="81">
        <f t="shared" si="3"/>
        <v>0</v>
      </c>
      <c r="L13" s="82" t="str">
        <f t="shared" si="4"/>
        <v xml:space="preserve"> </v>
      </c>
      <c r="M13" s="83"/>
      <c r="N13" s="84"/>
      <c r="O13" s="85"/>
      <c r="P13" s="86"/>
      <c r="Q13" s="87"/>
      <c r="R13" s="87"/>
      <c r="S13" s="88"/>
      <c r="T13" s="65"/>
      <c r="U13" s="89"/>
    </row>
    <row r="14" spans="1:21" ht="180" customHeight="1" thickBot="1">
      <c r="A14" s="31"/>
      <c r="B14" s="90">
        <v>8</v>
      </c>
      <c r="C14" s="91" t="s">
        <v>48</v>
      </c>
      <c r="D14" s="92">
        <v>1</v>
      </c>
      <c r="E14" s="93" t="s">
        <v>26</v>
      </c>
      <c r="F14" s="94" t="s">
        <v>52</v>
      </c>
      <c r="G14" s="95"/>
      <c r="H14" s="96">
        <f t="shared" si="0"/>
        <v>1200</v>
      </c>
      <c r="I14" s="97">
        <v>1200</v>
      </c>
      <c r="J14" s="125"/>
      <c r="K14" s="98">
        <f t="shared" si="3"/>
        <v>0</v>
      </c>
      <c r="L14" s="99" t="str">
        <f t="shared" si="4"/>
        <v xml:space="preserve"> </v>
      </c>
      <c r="M14" s="100" t="s">
        <v>49</v>
      </c>
      <c r="N14" s="101" t="s">
        <v>28</v>
      </c>
      <c r="O14" s="102"/>
      <c r="P14" s="103"/>
      <c r="Q14" s="100" t="s">
        <v>50</v>
      </c>
      <c r="R14" s="100" t="s">
        <v>51</v>
      </c>
      <c r="S14" s="104" t="s">
        <v>40</v>
      </c>
      <c r="T14" s="103"/>
      <c r="U14" s="93" t="s">
        <v>13</v>
      </c>
    </row>
    <row r="15" spans="3:11" ht="13.5" customHeight="1" thickBot="1" thickTop="1">
      <c r="C15" s="1"/>
      <c r="D15" s="1"/>
      <c r="E15" s="1"/>
      <c r="F15" s="1"/>
      <c r="G15" s="1"/>
      <c r="H15" s="1"/>
      <c r="K15" s="105"/>
    </row>
    <row r="16" spans="2:21" ht="60.75" customHeight="1" thickBot="1" thickTop="1">
      <c r="B16" s="106" t="s">
        <v>9</v>
      </c>
      <c r="C16" s="106"/>
      <c r="D16" s="106"/>
      <c r="E16" s="106"/>
      <c r="F16" s="106"/>
      <c r="G16" s="15"/>
      <c r="H16" s="107"/>
      <c r="I16" s="108" t="s">
        <v>10</v>
      </c>
      <c r="J16" s="109" t="s">
        <v>11</v>
      </c>
      <c r="K16" s="110"/>
      <c r="L16" s="111"/>
      <c r="M16" s="112"/>
      <c r="N16" s="24"/>
      <c r="O16" s="24"/>
      <c r="P16" s="24"/>
      <c r="Q16" s="24"/>
      <c r="R16" s="24"/>
      <c r="S16" s="24"/>
      <c r="T16" s="24"/>
      <c r="U16" s="113"/>
    </row>
    <row r="17" spans="2:21" ht="33" customHeight="1" thickBot="1" thickTop="1">
      <c r="B17" s="114" t="s">
        <v>12</v>
      </c>
      <c r="C17" s="114"/>
      <c r="D17" s="114"/>
      <c r="E17" s="114"/>
      <c r="F17" s="114"/>
      <c r="G17" s="115"/>
      <c r="H17" s="116"/>
      <c r="I17" s="117">
        <f>SUM(H7:H14)</f>
        <v>71160</v>
      </c>
      <c r="J17" s="118">
        <f>SUM(K7:K14)</f>
        <v>0</v>
      </c>
      <c r="K17" s="119"/>
      <c r="L17" s="120"/>
      <c r="M17" s="112"/>
      <c r="T17" s="24"/>
      <c r="U17" s="113"/>
    </row>
    <row r="18" ht="14.1" customHeight="1" thickTop="1"/>
    <row r="19" ht="14.25" customHeight="1"/>
    <row r="20" ht="14.1" customHeight="1"/>
    <row r="21" ht="14.25" customHeight="1"/>
    <row r="22" ht="14.25" customHeight="1"/>
    <row r="23" ht="14.1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 algorithmName="SHA-512" hashValue="qRppESbt0eKiKK6Gxpg7hmyOWAweOqT4O3U6fbwEFTxa7jyJW/RHtXQu/JBXcFYKEaPB7xXD7ksQ3H4NG7pjWg==" saltValue="sl5sOsVroPEad2vvYESZuA==" spinCount="100000" sheet="1" objects="1" scenarios="1"/>
  <mergeCells count="13">
    <mergeCell ref="B17:F17"/>
    <mergeCell ref="J17:L17"/>
    <mergeCell ref="B1:D1"/>
    <mergeCell ref="J16:L16"/>
    <mergeCell ref="B16:F16"/>
    <mergeCell ref="U7:U13"/>
    <mergeCell ref="M7:M13"/>
    <mergeCell ref="N7:N13"/>
    <mergeCell ref="O7:O13"/>
    <mergeCell ref="P7:P13"/>
    <mergeCell ref="S7:S13"/>
    <mergeCell ref="Q7:Q13"/>
    <mergeCell ref="R7:R13"/>
  </mergeCells>
  <conditionalFormatting sqref="B7:B14 D7:D14">
    <cfRule type="containsBlanks" priority="88" dxfId="6">
      <formula>LEN(TRIM(B7))=0</formula>
    </cfRule>
  </conditionalFormatting>
  <conditionalFormatting sqref="B7:B14">
    <cfRule type="cellIs" priority="83" dxfId="5" operator="greaterThanOrEqual">
      <formula>1</formula>
    </cfRule>
  </conditionalFormatting>
  <conditionalFormatting sqref="J7:J14">
    <cfRule type="notContainsBlanks" priority="45" dxfId="4">
      <formula>LEN(TRIM(J7))&gt;0</formula>
    </cfRule>
    <cfRule type="notContainsBlanks" priority="46" dxfId="3">
      <formula>LEN(TRIM(J7))&gt;0</formula>
    </cfRule>
    <cfRule type="containsBlanks" priority="47" dxfId="2">
      <formula>LEN(TRIM(J7))=0</formula>
    </cfRule>
  </conditionalFormatting>
  <conditionalFormatting sqref="L7:L14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N7">
      <formula1>"ANO,NE"</formula1>
    </dataValidation>
    <dataValidation type="list" showInputMessage="1" showErrorMessage="1" sqref="E7:E14">
      <formula1>"ks,bal,sada,"</formula1>
    </dataValidation>
    <dataValidation type="list" allowBlank="1" showInputMessage="1" showErrorMessage="1" sqref="U7 U14">
      <formula1>#REF!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17.01.2022</dc:description>
  <cp:lastModifiedBy>Hana Pešková</cp:lastModifiedBy>
  <cp:lastPrinted>2023-07-03T04:37:13Z</cp:lastPrinted>
  <dcterms:created xsi:type="dcterms:W3CDTF">2014-03-05T12:43:32Z</dcterms:created>
  <dcterms:modified xsi:type="dcterms:W3CDTF">2023-07-14T07:53:29Z</dcterms:modified>
  <cp:category/>
  <cp:version/>
  <cp:contentType/>
  <cp:contentStatus/>
  <cp:revision>1</cp:revision>
</cp:coreProperties>
</file>