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AVT" sheetId="1" r:id="rId1"/>
  </sheets>
  <definedNames>
    <definedName name="_xlnm.Print_Area" localSheetId="0">'AVT'!$B$1:$U$15</definedName>
    <definedName name="_xlnm.Print_Titles" localSheetId="0">'AVT'!$B:$E</definedName>
  </definedNames>
  <calcPr calcId="191029"/>
  <extLst/>
</workbook>
</file>

<file path=xl/sharedStrings.xml><?xml version="1.0" encoding="utf-8"?>
<sst xmlns="http://schemas.openxmlformats.org/spreadsheetml/2006/main" count="66" uniqueCount="54">
  <si>
    <t>Vyplní se automaticky</t>
  </si>
  <si>
    <t>Vyplní dodavatel</t>
  </si>
  <si>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</si>
  <si>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</si>
  <si>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</si>
  <si>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</si>
  <si>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</si>
  <si>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</si>
  <si>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</si>
  <si>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</si>
  <si>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</si>
  <si>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</si>
  <si>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 xml:space="preserve">32232000-8 - Zařízení pro videokonference </t>
  </si>
  <si>
    <t>32323100-4 - Barevné video monitory</t>
  </si>
  <si>
    <t>32342200-4 - Sluchátka</t>
  </si>
  <si>
    <t>32351000-8 - Příslušenství pro zvuková a video zařízení</t>
  </si>
  <si>
    <t>Název</t>
  </si>
  <si>
    <t>Měrná jednotka [MJ]</t>
  </si>
  <si>
    <t>Popis</t>
  </si>
  <si>
    <t xml:space="preserve">Fakturace </t>
  </si>
  <si>
    <t xml:space="preserve">Financováno
 z projektových finančních prostředků </t>
  </si>
  <si>
    <t>Kontaktní osoba 
k převzetí zboží</t>
  </si>
  <si>
    <t xml:space="preserve">Místo dodání </t>
  </si>
  <si>
    <t xml:space="preserve">Maximální cena za jednotlivé položky 
 v Kč BEZ DPH </t>
  </si>
  <si>
    <t xml:space="preserve">POZNÁMKA </t>
  </si>
  <si>
    <t>CPV - výběr
AUDIOVIZUÁLNÍ TECHNIKA</t>
  </si>
  <si>
    <t>Zadavatel požaduje, aby vybraná zařízení splňovala požadavky na certifikaci TCO Certified (viz https://tcocertified.com/product-finder/) nebo programu Energy star (viz https://www.energystar.gov/products).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</si>
  <si>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</si>
  <si>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</si>
  <si>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r>
      <t xml:space="preserve">Odkaz na  splnění požadavku
TCO Certified / 
Energy star </t>
    </r>
    <r>
      <rPr>
        <b/>
        <sz val="11"/>
        <color rgb="FFFF0000"/>
        <rFont val="Calibri"/>
        <family val="2"/>
        <scheme val="minor"/>
      </rPr>
      <t>*</t>
    </r>
  </si>
  <si>
    <t>NE</t>
  </si>
  <si>
    <t>ks</t>
  </si>
  <si>
    <r>
      <t xml:space="preserve">Termín dodání
</t>
    </r>
    <r>
      <rPr>
        <sz val="11"/>
        <rFont val="Calibri"/>
        <family val="2"/>
        <scheme val="minor"/>
      </rPr>
      <t>(uveden v kalend. dnech od dojití výzvy Objednatele k plnění Smlouvy)</t>
    </r>
  </si>
  <si>
    <t>Příloha č. 2 Kupní smlouvy - technická specifikace
Audiovizuální technika (II.) 006 - 2023</t>
  </si>
  <si>
    <t>do 3.5.2023</t>
  </si>
  <si>
    <t>Tomáš Les,
Tel.: 735 715 986</t>
  </si>
  <si>
    <t>Univerzitní 20,
301 00 Plzeň,
Provoz a služby - Správa budov,
místnost UI 122</t>
  </si>
  <si>
    <t>Polohovatelný otočný držák na TV 43" až 80" (109 - 203 cm). 
Nosnost min. 50 kg.
Náklon, natočení do stran.</t>
  </si>
  <si>
    <t>Univerzální držák na monitor / TV</t>
  </si>
  <si>
    <t>Velkoformátový displej 65"</t>
  </si>
  <si>
    <t>Prodlužovací kabel ideální pro použití v konferenčních místnostech, zakončení Mini-DIN-6, délka 10 metrů, kompatibilní s konferenční kamerou (pol.č. 3).</t>
  </si>
  <si>
    <t>Prodlužovací kabel pro konferenční kameru (pol.č. 3)</t>
  </si>
  <si>
    <t>Videokonferenční sada - webkamera, hlasitý odposlech, všesměrový mikrofon, držák, dálkový ovladač.
Videokonferenční zařízení s rozhraním USB vhodné pro minimálně 14 účastníků v zasedací místnosti.
Webkamera s rozlišením min. 1920 x 1080, zorné pole min. 90°.                                                                                                     Motorizované funkce otáčení webkamery min. 260° a naklápění min. 130° při 30fps a automatické zaostřování. 
Funkce zařízení min.: Bluetooth, NFC, dálkové ovládání, kensington port.
Plně duplexní hlasitý odposlech. 
Certifikace pro MS Teams a Skype for Business. 
LCD displej pro indentifikaci volajícího.                                                                                                                       Podporované operační systémy: Win 11, Win 10, Win 8, Win 7, Mac OS.</t>
  </si>
  <si>
    <t>Videokonferenční sada</t>
  </si>
  <si>
    <t>Samostatná faktura</t>
  </si>
  <si>
    <t>ANO</t>
  </si>
  <si>
    <t>14</t>
  </si>
  <si>
    <t>Bezdrátová sluchátka</t>
  </si>
  <si>
    <t>Název projektu: Elipsoidické modelování planetárních gravitačních polí
Číslo projektu: 23-07031S_ELLGRA</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</si>
  <si>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</si>
  <si>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Ing. Pavel Hájek, Ph.D.,
Tel.: 735 713 955</t>
  </si>
  <si>
    <t>Technická 8,
301 00 Plzeň,
Fakulta aplikovaných věd - Katedra geomatiky,
místnost UN 635</t>
  </si>
  <si>
    <t>Uzavřená (přes uši).
Integrovaný mikrofon.
Připojení Bluetooth 5 i přes 3,5 mm Jack.
Výdrž baterie min. 22 h, možnost používání sluchátek během nabíjení.
Hmotnost max. 280 g.
Velikost měniče min. 32 mm.
Nabíjení přes USB kabel.
Podpora funkce ANC.
Preferujeme možnost ztlumení mikrofonu na sluchátkách.</t>
  </si>
  <si>
    <r>
      <t>Velkoformátový displej min. 4K 3840 × 2160.
IPS.
Poměr stran 16:9.
Doba odezvy max. 80 ms.
Frekvence min. 60Hz.
Barevná hloubka min. 10bit.
Technologie HDR.
Jas min. 350 cd/m2.
Kontrast 1200:1.
Porty min.: HDMI 1.4, HDMI</t>
    </r>
    <r>
      <rPr>
        <sz val="11"/>
        <color rgb="FFFF0000"/>
        <rFont val="Calibri"/>
        <family val="2"/>
        <scheme val="minor"/>
      </rPr>
      <t xml:space="preserve"> 2.0</t>
    </r>
    <r>
      <rPr>
        <sz val="11"/>
        <rFont val="Calibri"/>
        <family val="2"/>
        <scheme val="minor"/>
      </rPr>
      <t>, VGA, USB, LAN, sluchátkový výstup, repro, VESA, Power Delivery.
Třída energetické účinnosti v rozpětí A až 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</si>
</sst>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_-* #,##0.00\ &quot;Kč&quot;_-;\-* #,##0.00\ &quot;Kč&quot;_-;_-* &quot; &quot;??,_-;_-@_-"/>
    <numFmt numFmtId="177" formatCode="@"/>
  </numFmts>
  <fonts count="14">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b/>
      <sz val="12"/>
      <color theme="1"/>
      <name val="Calibri"/>
      <family val="2"/>
      <scheme val="minor"/>
    </font>
    <font>
      <b/>
      <sz val="11"/>
      <color rgb="FFFF0000"/>
      <name val="Calibri"/>
      <family val="2"/>
      <scheme val="minor"/>
    </font>
    <font>
      <sz val="11"/>
      <color rgb="FFFF0000"/>
      <name val="Calibri"/>
      <family val="2"/>
      <scheme val="minor"/>
    </font>
    <font>
      <b/>
      <u val="single"/>
      <sz val="11"/>
      <color rgb="FFFF0000"/>
      <name val="Calibri"/>
      <family val="2"/>
      <scheme val="minor"/>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17">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top/>
      <bottom style="thick"/>
    </border>
    <border>
      <left style="medium"/>
      <right style="medium"/>
      <top style="medium"/>
      <bottom style="thick"/>
    </border>
    <border>
      <left style="thick"/>
      <right style="medium"/>
      <top style="thick"/>
      <bottom style="thin"/>
    </border>
    <border>
      <left style="medium"/>
      <right style="medium"/>
      <top style="thick"/>
      <bottom style="thin"/>
    </border>
    <border>
      <left style="thick"/>
      <right style="medium"/>
      <top style="thin"/>
      <bottom style="thin"/>
    </border>
    <border>
      <left style="medium"/>
      <right style="medium"/>
      <top style="thin"/>
      <bottom style="thin"/>
    </border>
    <border>
      <left style="thick"/>
      <right style="medium"/>
      <top style="thin"/>
      <bottom/>
    </border>
    <border>
      <left style="medium"/>
      <right style="medium"/>
      <top style="thin"/>
      <bottom/>
    </border>
    <border>
      <left style="thick"/>
      <right style="medium"/>
      <top style="medium"/>
      <bottom style="thick"/>
    </border>
    <border>
      <left style="medium"/>
      <right style="medium"/>
      <top style="thick"/>
      <bottom/>
    </border>
    <border>
      <left style="medium"/>
      <right style="medium"/>
      <top/>
      <bottom/>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18">
    <xf numFmtId="0" fontId="0" fillId="0" borderId="0" xfId="0"/>
    <xf numFmtId="49" fontId="0" fillId="0" borderId="0" xfId="0" applyNumberFormat="1" applyAlignment="1">
      <alignment vertical="top" wrapText="1"/>
    </xf>
    <xf numFmtId="4" fontId="0" fillId="0" borderId="0" xfId="0" applyNumberFormat="1" applyAlignment="1">
      <alignment horizontal="center" vertical="top" wrapText="1"/>
    </xf>
    <xf numFmtId="49" fontId="0" fillId="0" borderId="0" xfId="0" applyNumberFormat="1" applyAlignment="1">
      <alignment horizontal="center"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0" fillId="0" borderId="0" xfId="0" applyAlignment="1">
      <alignment horizontal="left" vertical="center" wrapText="1" indent="1"/>
    </xf>
    <xf numFmtId="0" fontId="4" fillId="0" borderId="0" xfId="0" applyFont="1" applyAlignment="1">
      <alignment horizontal="left" vertical="center" wrapText="1"/>
    </xf>
    <xf numFmtId="0" fontId="0" fillId="0" borderId="1" xfId="0" applyBorder="1"/>
    <xf numFmtId="0" fontId="0" fillId="2" borderId="1" xfId="0" applyFill="1" applyBorder="1"/>
    <xf numFmtId="0" fontId="0" fillId="0" borderId="0" xfId="0" applyAlignment="1">
      <alignment horizontal="left" vertical="top" indent="1"/>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horizontal="center" vertical="top" wrapText="1"/>
    </xf>
    <xf numFmtId="0" fontId="4" fillId="2" borderId="2" xfId="0" applyFont="1" applyFill="1" applyBorder="1" applyAlignment="1">
      <alignment horizontal="center" vertical="center" wrapText="1"/>
    </xf>
    <xf numFmtId="0" fontId="0" fillId="0" borderId="0" xfId="0" applyAlignment="1">
      <alignment horizontal="right" vertical="center" indent="1"/>
    </xf>
    <xf numFmtId="0" fontId="7" fillId="3" borderId="3" xfId="0" applyFont="1" applyFill="1" applyBorder="1" applyAlignment="1">
      <alignment horizontal="center" vertical="center" textRotation="90" wrapText="1"/>
    </xf>
    <xf numFmtId="0" fontId="7"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7" fillId="4" borderId="3" xfId="0" applyFont="1" applyFill="1" applyBorder="1" applyAlignment="1">
      <alignment horizontal="center" vertical="center" wrapText="1"/>
    </xf>
    <xf numFmtId="0" fontId="0" fillId="0" borderId="0" xfId="0" applyAlignment="1">
      <alignment horizontal="right" vertical="center" wrapText="1"/>
    </xf>
    <xf numFmtId="0" fontId="7" fillId="0" borderId="0" xfId="0" applyFont="1" applyAlignment="1">
      <alignment vertical="center"/>
    </xf>
    <xf numFmtId="164" fontId="9" fillId="0" borderId="0" xfId="0" applyNumberFormat="1" applyFont="1" applyAlignment="1">
      <alignment horizontal="right" vertical="center" indent="1"/>
    </xf>
    <xf numFmtId="164" fontId="2" fillId="0" borderId="3" xfId="0" applyNumberFormat="1" applyFont="1" applyBorder="1" applyAlignment="1">
      <alignment horizontal="center" vertical="center"/>
    </xf>
    <xf numFmtId="0" fontId="7" fillId="4" borderId="4" xfId="0" applyFont="1" applyFill="1" applyBorder="1" applyAlignment="1">
      <alignment horizontal="center" vertical="center" wrapText="1"/>
    </xf>
    <xf numFmtId="0" fontId="9" fillId="0" borderId="0" xfId="0" applyFont="1" applyAlignment="1">
      <alignment vertical="top" wrapText="1"/>
    </xf>
    <xf numFmtId="0" fontId="4" fillId="4" borderId="4" xfId="0" applyFont="1" applyFill="1" applyBorder="1" applyAlignment="1">
      <alignment horizontal="center" vertical="center" wrapText="1"/>
    </xf>
    <xf numFmtId="0" fontId="0" fillId="0" borderId="5" xfId="0" applyBorder="1"/>
    <xf numFmtId="0" fontId="4"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13" fillId="0" borderId="0" xfId="0" applyNumberFormat="1" applyFont="1" applyAlignment="1">
      <alignment vertical="center" wrapText="1"/>
    </xf>
    <xf numFmtId="3" fontId="0" fillId="3" borderId="7"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0" fontId="0" fillId="5" borderId="8" xfId="0" applyFill="1" applyBorder="1" applyAlignment="1">
      <alignment horizontal="center" vertical="center" wrapText="1"/>
    </xf>
    <xf numFmtId="0" fontId="3" fillId="5" borderId="8" xfId="0" applyFont="1" applyFill="1" applyBorder="1" applyAlignment="1">
      <alignment horizontal="left" vertical="center" wrapText="1" indent="1"/>
    </xf>
    <xf numFmtId="164" fontId="0" fillId="0" borderId="8" xfId="0" applyNumberFormat="1" applyBorder="1" applyAlignment="1">
      <alignment horizontal="right" vertical="center" indent="1"/>
    </xf>
    <xf numFmtId="164" fontId="3" fillId="5" borderId="8" xfId="0" applyNumberFormat="1" applyFont="1" applyFill="1" applyBorder="1" applyAlignment="1">
      <alignment horizontal="right" vertical="center" indent="1"/>
    </xf>
    <xf numFmtId="165" fontId="0" fillId="0" borderId="8" xfId="0" applyNumberFormat="1" applyBorder="1" applyAlignment="1">
      <alignment horizontal="right" vertical="center" indent="1"/>
    </xf>
    <xf numFmtId="0" fontId="0" fillId="0" borderId="8" xfId="0" applyBorder="1" applyAlignment="1">
      <alignment horizontal="center" vertical="center"/>
    </xf>
    <xf numFmtId="3" fontId="0" fillId="3" borderId="9" xfId="0" applyNumberFormat="1" applyFill="1" applyBorder="1" applyAlignment="1">
      <alignment horizontal="center" vertical="center" wrapText="1"/>
    </xf>
    <xf numFmtId="3" fontId="0" fillId="5" borderId="10" xfId="0" applyNumberFormat="1" applyFill="1" applyBorder="1" applyAlignment="1">
      <alignment horizontal="center" vertical="center" wrapText="1"/>
    </xf>
    <xf numFmtId="0" fontId="0" fillId="5" borderId="10" xfId="0" applyFill="1" applyBorder="1" applyAlignment="1">
      <alignment horizontal="center" vertical="center" wrapText="1"/>
    </xf>
    <xf numFmtId="0" fontId="3" fillId="5" borderId="10" xfId="0" applyFont="1" applyFill="1" applyBorder="1" applyAlignment="1">
      <alignment horizontal="left" vertical="center" wrapText="1" indent="1"/>
    </xf>
    <xf numFmtId="0" fontId="8" fillId="2" borderId="10" xfId="0" applyFont="1" applyFill="1" applyBorder="1" applyAlignment="1">
      <alignment horizontal="center" vertical="center" wrapText="1"/>
    </xf>
    <xf numFmtId="164" fontId="0" fillId="0" borderId="10" xfId="0" applyNumberFormat="1" applyBorder="1" applyAlignment="1">
      <alignment horizontal="right" vertical="center" indent="1"/>
    </xf>
    <xf numFmtId="164" fontId="3" fillId="5" borderId="10" xfId="0" applyNumberFormat="1" applyFont="1" applyFill="1" applyBorder="1" applyAlignment="1">
      <alignment horizontal="right" vertical="center" indent="1"/>
    </xf>
    <xf numFmtId="165" fontId="0" fillId="0" borderId="10" xfId="0" applyNumberFormat="1" applyBorder="1" applyAlignment="1">
      <alignment horizontal="right" vertical="center" indent="1"/>
    </xf>
    <xf numFmtId="0" fontId="0" fillId="0" borderId="10" xfId="0" applyBorder="1" applyAlignment="1">
      <alignment horizontal="center" vertical="center"/>
    </xf>
    <xf numFmtId="0" fontId="0" fillId="5" borderId="8"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10" xfId="0" applyFont="1" applyFill="1" applyBorder="1" applyAlignment="1">
      <alignment horizontal="center" vertical="center" wrapText="1"/>
    </xf>
    <xf numFmtId="3" fontId="0" fillId="3" borderId="11" xfId="0" applyNumberFormat="1" applyFill="1" applyBorder="1" applyAlignment="1">
      <alignment horizontal="center" vertical="center" wrapText="1"/>
    </xf>
    <xf numFmtId="0" fontId="0" fillId="5" borderId="12" xfId="0" applyFont="1" applyFill="1" applyBorder="1" applyAlignment="1">
      <alignment horizontal="center" vertical="center" wrapText="1"/>
    </xf>
    <xf numFmtId="3" fontId="0" fillId="5" borderId="12"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3" fillId="5" borderId="12" xfId="0" applyFont="1" applyFill="1" applyBorder="1" applyAlignment="1">
      <alignment horizontal="left" vertical="center" wrapText="1" indent="1"/>
    </xf>
    <xf numFmtId="0" fontId="8" fillId="2" borderId="12" xfId="0" applyFont="1" applyFill="1" applyBorder="1" applyAlignment="1">
      <alignment horizontal="center" vertical="center" wrapText="1"/>
    </xf>
    <xf numFmtId="164" fontId="0" fillId="0" borderId="12" xfId="0" applyNumberFormat="1" applyBorder="1" applyAlignment="1">
      <alignment horizontal="right" vertical="center" indent="1"/>
    </xf>
    <xf numFmtId="164" fontId="3" fillId="5" borderId="12" xfId="0" applyNumberFormat="1" applyFont="1" applyFill="1" applyBorder="1" applyAlignment="1">
      <alignment horizontal="right" vertical="center" indent="1"/>
    </xf>
    <xf numFmtId="165" fontId="0" fillId="0" borderId="12" xfId="0" applyNumberFormat="1" applyBorder="1" applyAlignment="1">
      <alignment horizontal="right" vertical="center" indent="1"/>
    </xf>
    <xf numFmtId="0" fontId="0" fillId="0" borderId="12" xfId="0" applyBorder="1" applyAlignment="1">
      <alignment horizontal="center" vertical="center"/>
    </xf>
    <xf numFmtId="3" fontId="0" fillId="3" borderId="13" xfId="0" applyNumberFormat="1" applyFill="1" applyBorder="1" applyAlignment="1">
      <alignment horizontal="center" vertical="center" wrapText="1"/>
    </xf>
    <xf numFmtId="3" fontId="0" fillId="5" borderId="6" xfId="0" applyNumberFormat="1" applyFill="1" applyBorder="1" applyAlignment="1">
      <alignment horizontal="center" vertical="center" wrapText="1"/>
    </xf>
    <xf numFmtId="0" fontId="0" fillId="5" borderId="6" xfId="0" applyFill="1" applyBorder="1" applyAlignment="1">
      <alignment horizontal="center" vertical="center" wrapText="1"/>
    </xf>
    <xf numFmtId="0" fontId="3" fillId="5" borderId="6" xfId="0" applyFont="1" applyFill="1" applyBorder="1" applyAlignment="1">
      <alignment horizontal="left" vertical="center" wrapText="1" indent="1"/>
    </xf>
    <xf numFmtId="0" fontId="8" fillId="2"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49" fontId="7" fillId="5" borderId="6" xfId="0" applyNumberFormat="1" applyFont="1" applyFill="1" applyBorder="1" applyAlignment="1">
      <alignment horizontal="center" vertical="center" wrapText="1"/>
    </xf>
    <xf numFmtId="164" fontId="0" fillId="0" borderId="6" xfId="0" applyNumberFormat="1" applyBorder="1" applyAlignment="1">
      <alignment horizontal="right" vertical="center" indent="1"/>
    </xf>
    <xf numFmtId="164" fontId="3" fillId="5" borderId="6" xfId="0" applyNumberFormat="1" applyFont="1" applyFill="1" applyBorder="1" applyAlignment="1">
      <alignment horizontal="right" vertical="center" indent="1"/>
    </xf>
    <xf numFmtId="165" fontId="0" fillId="0" borderId="6" xfId="0" applyNumberFormat="1" applyBorder="1" applyAlignment="1">
      <alignment horizontal="right" vertical="center" indent="1"/>
    </xf>
    <xf numFmtId="0" fontId="0" fillId="0" borderId="6" xfId="0" applyBorder="1" applyAlignment="1">
      <alignment horizontal="center" vertical="center"/>
    </xf>
    <xf numFmtId="0" fontId="0" fillId="0" borderId="0" xfId="0" applyAlignment="1">
      <alignment horizontal="justify" vertical="center" wrapText="1"/>
    </xf>
    <xf numFmtId="0" fontId="4" fillId="4" borderId="4"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0" fillId="3" borderId="0" xfId="0" applyFont="1" applyFill="1" applyAlignment="1">
      <alignment horizontal="left" vertical="center" wrapText="1"/>
    </xf>
    <xf numFmtId="0" fontId="12" fillId="0" borderId="0" xfId="0" applyFont="1" applyAlignment="1">
      <alignment horizontal="left" vertical="center" wrapText="1"/>
    </xf>
    <xf numFmtId="164" fontId="2" fillId="0" borderId="4" xfId="0" applyNumberFormat="1" applyFont="1" applyBorder="1" applyAlignment="1">
      <alignment horizontal="center" vertical="center"/>
    </xf>
    <xf numFmtId="0" fontId="0" fillId="0" borderId="4" xfId="0" applyBorder="1"/>
    <xf numFmtId="0" fontId="0" fillId="0" borderId="16" xfId="0" applyBorder="1"/>
    <xf numFmtId="0" fontId="4" fillId="0" borderId="0" xfId="0" applyFont="1" applyAlignment="1">
      <alignment horizontal="left" vertical="center"/>
    </xf>
    <xf numFmtId="0" fontId="11"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horizontal="justify" vertical="center" wrapText="1"/>
    </xf>
    <xf numFmtId="0" fontId="4"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4" borderId="16" xfId="0" applyFill="1" applyBorder="1" applyAlignment="1">
      <alignment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164" fontId="8" fillId="2" borderId="8" xfId="0" applyNumberFormat="1" applyFont="1" applyFill="1" applyBorder="1" applyAlignment="1" applyProtection="1">
      <alignment horizontal="right" vertical="center" wrapText="1" indent="1"/>
      <protection locked="0"/>
    </xf>
    <xf numFmtId="164" fontId="8" fillId="2" borderId="10" xfId="0" applyNumberFormat="1" applyFont="1" applyFill="1" applyBorder="1" applyAlignment="1" applyProtection="1">
      <alignment horizontal="right" vertical="center" wrapText="1" indent="1"/>
      <protection locked="0"/>
    </xf>
    <xf numFmtId="164" fontId="8" fillId="2" borderId="12" xfId="0" applyNumberFormat="1" applyFont="1" applyFill="1" applyBorder="1" applyAlignment="1" applyProtection="1">
      <alignment horizontal="right" vertical="center" wrapText="1" indent="1"/>
      <protection locked="0"/>
    </xf>
    <xf numFmtId="164" fontId="8" fillId="2" borderId="6" xfId="0" applyNumberFormat="1" applyFont="1" applyFill="1" applyBorder="1" applyAlignment="1" applyProtection="1">
      <alignment horizontal="right" vertical="center" wrapText="1" indent="1"/>
      <protection locked="0"/>
    </xf>
  </cellXfs>
  <cellStyles count="7">
    <cellStyle name="Normal" xfId="0"/>
    <cellStyle name="Percent" xfId="15"/>
    <cellStyle name="Currency" xfId="16"/>
    <cellStyle name="Currency [0]" xfId="17"/>
    <cellStyle name="Comma" xfId="18"/>
    <cellStyle name="Comma [0]" xfId="19"/>
    <cellStyle name="normální 3" xfId="20"/>
  </cellStyles>
  <dxfs count="7">
    <dxf>
      <numFmt numFmtId="177" formatCode="@"/>
      <fill>
        <patternFill patternType="solid">
          <fgColor rgb="FFFF9F9F"/>
          <bgColor rgb="FFFF9F9F"/>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zoomScale="57" zoomScaleNormal="57" workbookViewId="0" topLeftCell="A1">
      <selection activeCell="M7" sqref="M7:M10"/>
    </sheetView>
  </sheetViews>
  <sheetFormatPr defaultColWidth="9.140625" defaultRowHeight="15"/>
  <cols>
    <col min="1" max="1" width="1.421875" style="0" bestFit="1" customWidth="1"/>
    <col min="2" max="2" width="5.7109375" style="0" bestFit="1" customWidth="1"/>
    <col min="3" max="3" width="35.00390625" style="1" customWidth="1"/>
    <col min="4" max="4" width="10.7109375" style="2" customWidth="1"/>
    <col min="5" max="5" width="10.28125" style="3" customWidth="1"/>
    <col min="6" max="6" width="96.7109375" style="1" customWidth="1"/>
    <col min="7" max="7" width="27.8515625" style="1" customWidth="1"/>
    <col min="8" max="8" width="22.140625" style="1" customWidth="1"/>
    <col min="9" max="9" width="24.140625" style="1" customWidth="1"/>
    <col min="10" max="10" width="16.57421875" style="1" customWidth="1"/>
    <col min="11" max="11" width="43.00390625" style="0" customWidth="1"/>
    <col min="12" max="12" width="24.421875" style="0" customWidth="1"/>
    <col min="13" max="13" width="35.140625" style="1" customWidth="1"/>
    <col min="14" max="14" width="27.8515625" style="1" customWidth="1"/>
    <col min="15" max="15" width="15.57421875" style="1" hidden="1" customWidth="1"/>
    <col min="16" max="16" width="21.57421875" style="0" customWidth="1"/>
    <col min="17" max="17" width="23.28125" style="0" customWidth="1"/>
    <col min="18" max="18" width="20.7109375" style="0" bestFit="1" customWidth="1"/>
    <col min="19" max="19" width="19.7109375" style="0" bestFit="1" customWidth="1"/>
    <col min="20" max="20" width="11.57421875" style="0" hidden="1" customWidth="1"/>
    <col min="21" max="21" width="32.28125" style="4" customWidth="1"/>
  </cols>
  <sheetData>
    <row r="1" spans="2:7" ht="42.6" customHeight="1">
      <c r="B1" s="90" t="s">
        <v>33</v>
      </c>
      <c r="C1" s="90"/>
      <c r="D1" s="90"/>
      <c r="E1" s="90"/>
      <c r="G1" s="39"/>
    </row>
    <row r="2" spans="3:21" ht="42" customHeight="1">
      <c r="C2"/>
      <c r="D2" s="11"/>
      <c r="E2" s="5"/>
      <c r="F2" s="6"/>
      <c r="G2" s="91"/>
      <c r="H2" s="91"/>
      <c r="I2" s="91"/>
      <c r="J2" s="91"/>
      <c r="K2" s="91"/>
      <c r="L2" s="91"/>
      <c r="M2" s="91"/>
      <c r="N2" s="6"/>
      <c r="O2" s="6"/>
      <c r="P2" s="6"/>
      <c r="Q2" s="6"/>
      <c r="S2" s="8"/>
      <c r="T2" s="9"/>
      <c r="U2" s="10"/>
    </row>
    <row r="3" spans="2:19" ht="42" customHeight="1">
      <c r="B3" s="14"/>
      <c r="C3" s="12" t="s">
        <v>0</v>
      </c>
      <c r="D3" s="13"/>
      <c r="E3" s="13"/>
      <c r="F3" s="13"/>
      <c r="G3" s="91"/>
      <c r="H3" s="91"/>
      <c r="I3" s="91"/>
      <c r="J3" s="91"/>
      <c r="K3" s="91"/>
      <c r="L3" s="91"/>
      <c r="M3" s="91"/>
      <c r="N3" s="34"/>
      <c r="O3" s="34"/>
      <c r="P3" s="34"/>
      <c r="Q3" s="34"/>
      <c r="S3" s="8"/>
    </row>
    <row r="4" spans="2:19" ht="18" customHeight="1" thickBot="1">
      <c r="B4" s="15"/>
      <c r="C4" s="16" t="s">
        <v>1</v>
      </c>
      <c r="D4" s="13"/>
      <c r="E4" s="13"/>
      <c r="F4" s="13"/>
      <c r="G4" s="13"/>
      <c r="H4" s="13"/>
      <c r="I4" s="8"/>
      <c r="J4" s="8"/>
      <c r="K4" s="8"/>
      <c r="L4" s="8"/>
      <c r="M4" s="6"/>
      <c r="N4" s="6"/>
      <c r="O4" s="6"/>
      <c r="P4" s="8"/>
      <c r="Q4" s="8"/>
      <c r="S4" s="8"/>
    </row>
    <row r="5" spans="2:21" ht="34.5" customHeight="1" thickBot="1">
      <c r="B5" s="17"/>
      <c r="C5" s="18"/>
      <c r="D5" s="19"/>
      <c r="E5" s="19"/>
      <c r="F5" s="6"/>
      <c r="G5" s="37" t="s">
        <v>2</v>
      </c>
      <c r="H5" s="37" t="s">
        <v>2</v>
      </c>
      <c r="I5" s="6"/>
      <c r="J5" s="6"/>
      <c r="M5" s="6"/>
      <c r="N5" s="21"/>
      <c r="O5" s="21"/>
      <c r="Q5" s="20" t="s">
        <v>2</v>
      </c>
      <c r="U5" s="7"/>
    </row>
    <row r="6" spans="2:21" ht="67.15" customHeight="1" thickBot="1" thickTop="1">
      <c r="B6" s="22" t="s">
        <v>3</v>
      </c>
      <c r="C6" s="23" t="s">
        <v>16</v>
      </c>
      <c r="D6" s="23" t="s">
        <v>4</v>
      </c>
      <c r="E6" s="23" t="s">
        <v>17</v>
      </c>
      <c r="F6" s="23" t="s">
        <v>18</v>
      </c>
      <c r="G6" s="38" t="s">
        <v>5</v>
      </c>
      <c r="H6" s="38" t="s">
        <v>29</v>
      </c>
      <c r="I6" s="33" t="s">
        <v>19</v>
      </c>
      <c r="J6" s="33" t="s">
        <v>20</v>
      </c>
      <c r="K6" s="23" t="s">
        <v>49</v>
      </c>
      <c r="L6" s="35" t="s">
        <v>21</v>
      </c>
      <c r="M6" s="33" t="s">
        <v>22</v>
      </c>
      <c r="N6" s="23" t="s">
        <v>32</v>
      </c>
      <c r="O6" s="33" t="s">
        <v>23</v>
      </c>
      <c r="P6" s="23" t="s">
        <v>6</v>
      </c>
      <c r="Q6" s="24" t="s">
        <v>7</v>
      </c>
      <c r="R6" s="83" t="s">
        <v>8</v>
      </c>
      <c r="S6" s="83" t="s">
        <v>9</v>
      </c>
      <c r="T6" s="33" t="s">
        <v>24</v>
      </c>
      <c r="U6" s="33" t="s">
        <v>25</v>
      </c>
    </row>
    <row r="7" spans="1:21" ht="201.75" customHeight="1" thickTop="1">
      <c r="A7" s="25"/>
      <c r="B7" s="40">
        <v>1</v>
      </c>
      <c r="C7" s="57" t="s">
        <v>39</v>
      </c>
      <c r="D7" s="41">
        <v>1</v>
      </c>
      <c r="E7" s="42" t="s">
        <v>31</v>
      </c>
      <c r="F7" s="43" t="s">
        <v>53</v>
      </c>
      <c r="G7" s="110"/>
      <c r="H7" s="110"/>
      <c r="I7" s="102" t="s">
        <v>44</v>
      </c>
      <c r="J7" s="104" t="s">
        <v>30</v>
      </c>
      <c r="K7" s="106"/>
      <c r="L7" s="86" t="s">
        <v>35</v>
      </c>
      <c r="M7" s="88" t="s">
        <v>36</v>
      </c>
      <c r="N7" s="108" t="s">
        <v>34</v>
      </c>
      <c r="O7" s="44">
        <f>D7*P7</f>
        <v>26000</v>
      </c>
      <c r="P7" s="45">
        <v>26000</v>
      </c>
      <c r="Q7" s="114"/>
      <c r="R7" s="46">
        <f>D7*Q7</f>
        <v>0</v>
      </c>
      <c r="S7" s="47" t="str">
        <f aca="true" t="shared" si="0" ref="S7">IF(ISNUMBER(Q7),IF(Q7&gt;P7,"NEVYHOVUJE","VYHOVUJE")," ")</f>
        <v xml:space="preserve"> </v>
      </c>
      <c r="T7" s="84"/>
      <c r="U7" s="42" t="s">
        <v>13</v>
      </c>
    </row>
    <row r="8" spans="1:21" ht="105.75" customHeight="1">
      <c r="A8" s="25"/>
      <c r="B8" s="48">
        <v>2</v>
      </c>
      <c r="C8" s="58" t="s">
        <v>38</v>
      </c>
      <c r="D8" s="49">
        <v>1</v>
      </c>
      <c r="E8" s="50" t="s">
        <v>31</v>
      </c>
      <c r="F8" s="51" t="s">
        <v>37</v>
      </c>
      <c r="G8" s="111"/>
      <c r="H8" s="52" t="s">
        <v>30</v>
      </c>
      <c r="I8" s="103"/>
      <c r="J8" s="105"/>
      <c r="K8" s="107"/>
      <c r="L8" s="87"/>
      <c r="M8" s="89"/>
      <c r="N8" s="109"/>
      <c r="O8" s="53">
        <f>D8*P8</f>
        <v>3700</v>
      </c>
      <c r="P8" s="54">
        <v>3700</v>
      </c>
      <c r="Q8" s="115"/>
      <c r="R8" s="55">
        <f>D8*Q8</f>
        <v>0</v>
      </c>
      <c r="S8" s="56" t="str">
        <f aca="true" t="shared" si="1" ref="S8:S10">IF(ISNUMBER(Q8),IF(Q8&gt;P8,"NEVYHOVUJE","VYHOVUJE")," ")</f>
        <v xml:space="preserve"> </v>
      </c>
      <c r="T8" s="85"/>
      <c r="U8" s="50" t="s">
        <v>15</v>
      </c>
    </row>
    <row r="9" spans="1:21" ht="191.25" customHeight="1">
      <c r="A9" s="25"/>
      <c r="B9" s="48">
        <v>3</v>
      </c>
      <c r="C9" s="59" t="s">
        <v>43</v>
      </c>
      <c r="D9" s="49">
        <v>1</v>
      </c>
      <c r="E9" s="50" t="s">
        <v>31</v>
      </c>
      <c r="F9" s="51" t="s">
        <v>42</v>
      </c>
      <c r="G9" s="111"/>
      <c r="H9" s="52" t="s">
        <v>30</v>
      </c>
      <c r="I9" s="103"/>
      <c r="J9" s="105"/>
      <c r="K9" s="107"/>
      <c r="L9" s="87"/>
      <c r="M9" s="89"/>
      <c r="N9" s="109"/>
      <c r="O9" s="53">
        <f>D9*P9</f>
        <v>21000</v>
      </c>
      <c r="P9" s="54">
        <v>21000</v>
      </c>
      <c r="Q9" s="115"/>
      <c r="R9" s="55">
        <f>D9*Q9</f>
        <v>0</v>
      </c>
      <c r="S9" s="56" t="str">
        <f t="shared" si="1"/>
        <v xml:space="preserve"> </v>
      </c>
      <c r="T9" s="85"/>
      <c r="U9" s="50" t="s">
        <v>12</v>
      </c>
    </row>
    <row r="10" spans="1:21" ht="118.5" customHeight="1" thickBot="1">
      <c r="A10" s="25"/>
      <c r="B10" s="60">
        <v>4</v>
      </c>
      <c r="C10" s="61" t="s">
        <v>41</v>
      </c>
      <c r="D10" s="62">
        <v>1</v>
      </c>
      <c r="E10" s="63" t="s">
        <v>31</v>
      </c>
      <c r="F10" s="64" t="s">
        <v>40</v>
      </c>
      <c r="G10" s="112"/>
      <c r="H10" s="65" t="s">
        <v>30</v>
      </c>
      <c r="I10" s="103"/>
      <c r="J10" s="105"/>
      <c r="K10" s="107"/>
      <c r="L10" s="87"/>
      <c r="M10" s="89"/>
      <c r="N10" s="109"/>
      <c r="O10" s="66">
        <f>D10*P10</f>
        <v>2500</v>
      </c>
      <c r="P10" s="67">
        <v>2500</v>
      </c>
      <c r="Q10" s="116"/>
      <c r="R10" s="68">
        <f>D10*Q10</f>
        <v>0</v>
      </c>
      <c r="S10" s="69" t="str">
        <f t="shared" si="1"/>
        <v xml:space="preserve"> </v>
      </c>
      <c r="T10" s="85"/>
      <c r="U10" s="63" t="s">
        <v>15</v>
      </c>
    </row>
    <row r="11" spans="1:21" ht="182.25" customHeight="1" thickBot="1">
      <c r="A11" s="25"/>
      <c r="B11" s="70">
        <v>5</v>
      </c>
      <c r="C11" s="75" t="s">
        <v>47</v>
      </c>
      <c r="D11" s="71">
        <v>1</v>
      </c>
      <c r="E11" s="72" t="s">
        <v>31</v>
      </c>
      <c r="F11" s="73" t="s">
        <v>52</v>
      </c>
      <c r="G11" s="113"/>
      <c r="H11" s="74" t="s">
        <v>30</v>
      </c>
      <c r="I11" s="75" t="s">
        <v>44</v>
      </c>
      <c r="J11" s="75" t="s">
        <v>45</v>
      </c>
      <c r="K11" s="75" t="s">
        <v>48</v>
      </c>
      <c r="L11" s="75" t="s">
        <v>50</v>
      </c>
      <c r="M11" s="76" t="s">
        <v>51</v>
      </c>
      <c r="N11" s="77" t="s">
        <v>46</v>
      </c>
      <c r="O11" s="78">
        <f>D11*P11</f>
        <v>1650</v>
      </c>
      <c r="P11" s="79">
        <v>1650</v>
      </c>
      <c r="Q11" s="117"/>
      <c r="R11" s="80">
        <f>D11*Q11</f>
        <v>0</v>
      </c>
      <c r="S11" s="81" t="str">
        <f aca="true" t="shared" si="2" ref="S11">IF(ISNUMBER(Q11),IF(Q11&gt;P11,"NEVYHOVUJE","VYHOVUJE")," ")</f>
        <v xml:space="preserve"> </v>
      </c>
      <c r="T11" s="72"/>
      <c r="U11" s="72" t="s">
        <v>14</v>
      </c>
    </row>
    <row r="12" spans="3:18" ht="13.5" customHeight="1" thickBot="1" thickTop="1">
      <c r="C12"/>
      <c r="D12"/>
      <c r="E12"/>
      <c r="F12"/>
      <c r="G12"/>
      <c r="H12"/>
      <c r="I12"/>
      <c r="J12"/>
      <c r="M12"/>
      <c r="N12"/>
      <c r="O12"/>
      <c r="R12" s="36"/>
    </row>
    <row r="13" spans="2:21" ht="49.5" customHeight="1" thickBot="1" thickTop="1">
      <c r="B13" s="97" t="s">
        <v>28</v>
      </c>
      <c r="C13" s="98"/>
      <c r="D13" s="98"/>
      <c r="E13" s="98"/>
      <c r="F13" s="98"/>
      <c r="G13" s="98"/>
      <c r="H13" s="82"/>
      <c r="I13" s="26"/>
      <c r="J13" s="26"/>
      <c r="K13" s="26"/>
      <c r="L13" s="7"/>
      <c r="M13" s="7"/>
      <c r="N13" s="27"/>
      <c r="O13" s="27"/>
      <c r="P13" s="28" t="s">
        <v>10</v>
      </c>
      <c r="Q13" s="99" t="s">
        <v>11</v>
      </c>
      <c r="R13" s="100"/>
      <c r="S13" s="101"/>
      <c r="T13" s="21"/>
      <c r="U13" s="29"/>
    </row>
    <row r="14" spans="2:19" ht="53.25" customHeight="1" thickBot="1" thickTop="1">
      <c r="B14" s="96" t="s">
        <v>26</v>
      </c>
      <c r="C14" s="96"/>
      <c r="D14" s="96"/>
      <c r="E14" s="96"/>
      <c r="F14" s="96"/>
      <c r="G14" s="96"/>
      <c r="H14" s="96"/>
      <c r="I14" s="30"/>
      <c r="L14" s="11"/>
      <c r="M14" s="11"/>
      <c r="N14" s="31"/>
      <c r="O14" s="31"/>
      <c r="P14" s="32">
        <f>SUM(O7:O11)</f>
        <v>54850</v>
      </c>
      <c r="Q14" s="92">
        <f>SUM(R7:R11)</f>
        <v>0</v>
      </c>
      <c r="R14" s="93"/>
      <c r="S14" s="94"/>
    </row>
    <row r="15" spans="2:6" ht="15.75" thickTop="1">
      <c r="B15" s="95" t="s">
        <v>27</v>
      </c>
      <c r="C15" s="95"/>
      <c r="D15" s="95"/>
      <c r="E15" s="95"/>
      <c r="F15" s="95"/>
    </row>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sheetData>
  <sheetProtection algorithmName="SHA-512" hashValue="bxS0eCFpXhmJ7L2p2Ec/WJdNixzMATQlryqhWeHkdsKvPKFsJzrLGA6hOwhSBGik64rvzp+QqUsiBBrMbF5vOQ==" saltValue="XZqU+sDNB0pAuxQf+2Gf5w==" spinCount="100000" sheet="1" objects="1" scenarios="1"/>
  <mergeCells count="14">
    <mergeCell ref="B1:E1"/>
    <mergeCell ref="G2:M3"/>
    <mergeCell ref="Q14:S14"/>
    <mergeCell ref="B15:F15"/>
    <mergeCell ref="B14:H14"/>
    <mergeCell ref="B13:G13"/>
    <mergeCell ref="Q13:S13"/>
    <mergeCell ref="I7:I10"/>
    <mergeCell ref="J7:J10"/>
    <mergeCell ref="K7:K10"/>
    <mergeCell ref="N7:N10"/>
    <mergeCell ref="T7:T10"/>
    <mergeCell ref="L7:L10"/>
    <mergeCell ref="M7:M10"/>
  </mergeCells>
  <conditionalFormatting sqref="S7:S11">
    <cfRule type="cellIs" priority="64" dxfId="6" operator="equal">
      <formula>"VYHOVUJE"</formula>
    </cfRule>
  </conditionalFormatting>
  <conditionalFormatting sqref="S7:S11">
    <cfRule type="cellIs" priority="63" dxfId="5" operator="equal">
      <formula>"NEVYHOVUJE"</formula>
    </cfRule>
  </conditionalFormatting>
  <conditionalFormatting sqref="Q7:Q11 G7:H11">
    <cfRule type="containsBlanks" priority="44" dxfId="4">
      <formula>LEN(TRIM(G7))=0</formula>
    </cfRule>
  </conditionalFormatting>
  <conditionalFormatting sqref="G7:H11 Q7:Q11">
    <cfRule type="notContainsBlanks" priority="42" dxfId="3">
      <formula>LEN(TRIM(G7))&gt;0</formula>
    </cfRule>
  </conditionalFormatting>
  <conditionalFormatting sqref="G7:H11 Q7:Q11">
    <cfRule type="notContainsBlanks" priority="41" dxfId="2">
      <formula>LEN(TRIM(G7))&gt;0</formula>
    </cfRule>
  </conditionalFormatting>
  <conditionalFormatting sqref="G7:H11">
    <cfRule type="notContainsBlanks" priority="40" dxfId="1">
      <formula>LEN(TRIM(G7))&gt;0</formula>
    </cfRule>
  </conditionalFormatting>
  <conditionalFormatting sqref="D7:D11">
    <cfRule type="containsBlanks" priority="1" dxfId="0">
      <formula>LEN(TRIM(D7))=0</formula>
    </cfRule>
  </conditionalFormatting>
  <dataValidations count="3">
    <dataValidation type="list" allowBlank="1" showInputMessage="1" showErrorMessage="1" sqref="J7">
      <formula1>"ANO,NE"</formula1>
    </dataValidation>
    <dataValidation type="list" showInputMessage="1" showErrorMessage="1" sqref="E7:E11">
      <formula1>"ks,bal,sada,"</formula1>
    </dataValidation>
    <dataValidation type="list" allowBlank="1" showInputMessage="1" showErrorMessage="1" sqref="U7:U11">
      <formula1>#REF!</formula1>
    </dataValidation>
  </dataValidations>
  <printOptions/>
  <pageMargins left="0.07874015748031496" right="0.11811023622047245" top="0.31496062992125984" bottom="0.35433070866141736" header="0.15748031496062992" footer="0.1968503937007874"/>
  <pageSetup horizontalDpi="600" verticalDpi="600" orientation="landscape" paperSize="9" scale="40" r:id="rId1"/>
  <headerFooter>
    <oddFooter>&amp;C&amp;P z 2</oddFooter>
  </headerFooter>
  <ignoredErrors>
    <ignoredError sqref="N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Iva Hošková</cp:lastModifiedBy>
  <cp:lastPrinted>2022-11-29T07:27:06Z</cp:lastPrinted>
  <dcterms:created xsi:type="dcterms:W3CDTF">2014-03-05T12:43:32Z</dcterms:created>
  <dcterms:modified xsi:type="dcterms:W3CDTF">2023-04-11T05:34:13Z</dcterms:modified>
  <cp:category/>
  <cp:version/>
  <cp:contentType/>
  <cp:contentStatus/>
  <cp:revision>1</cp:revision>
</cp:coreProperties>
</file>