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'AVT'!$B$1:$V$13</definedName>
  </definedNames>
  <calcPr calcId="191029"/>
  <extLst/>
</workbook>
</file>

<file path=xl/sharedStrings.xml><?xml version="1.0" encoding="utf-8"?>
<sst xmlns="http://schemas.openxmlformats.org/spreadsheetml/2006/main" count="53" uniqueCount="48">
  <si>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</si>
  <si>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</si>
  <si>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</si>
  <si>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</si>
  <si>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</si>
  <si>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</si>
  <si>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</si>
  <si>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</si>
  <si>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</si>
  <si>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</si>
  <si>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</si>
  <si>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</si>
  <si>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</si>
  <si>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 xml:space="preserve">32232000-8 - Zařízení pro videokonference 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</si>
  <si>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</si>
  <si>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</si>
  <si>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</si>
  <si>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</si>
  <si>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</si>
  <si>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</si>
  <si>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</si>
  <si>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</si>
  <si>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</si>
  <si>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</si>
  <si>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</si>
  <si>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</si>
  <si>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</si>
  <si>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</si>
  <si>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</si>
  <si>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</si>
  <si>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</si>
  <si>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</si>
  <si>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</si>
  <si>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</si>
  <si>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Společná faktura</t>
  </si>
  <si>
    <t>Příloha č. 2 Kupní smlouvy - technická specifikace
Audiovizuální technika (II.) 064 - 2022</t>
  </si>
  <si>
    <t>Dataprojektor laserový FullHD</t>
  </si>
  <si>
    <t>Videokonferenční zařízení 4K</t>
  </si>
  <si>
    <t>Dohledová IP kamera</t>
  </si>
  <si>
    <t>Ing. Stanislav Pimek,
Tel.: 603 157 136,
37763 3515</t>
  </si>
  <si>
    <t>Včetně zapojení, vedení kabelů v lištách (ty už budou připraveny), propojení s notebookem přes USB a s TV.</t>
  </si>
  <si>
    <r>
      <t xml:space="preserve">Rozlišení: 4MP, min. 2688x1520px.
Frekvence snímků: min. 25fps.
Komprese obrazu: H.264, H.265.
Komprese zvuku: mp3, AAC.
Přenosové protokoly: TCP/IP, HTTPS, DHCP, QoS, IPv4, IPv6.
Podpora prohlížečů: Chrome, Firefox, IE.
Ohnisko objektivu: 2,8 mm.
Úhel záběru: min. 110°.
Zabudovaný mikrofon: jednosměrný přenos zvuku v reálném čase.
Kompenzace protisvětla – WDR min. 130dB.
Zvýšená odolnost IP67.
Napájení: volitelně z elektrické sítě (adaptér součástí dodávky) i přes ethernet (PoE).
Funkce: detekce narušení, detekce opuštění oblasti, detekce pohybu.
Barva se preferuje bílá.
Dodání </t>
    </r>
    <r>
      <rPr>
        <b/>
        <sz val="11"/>
        <color theme="1"/>
        <rFont val="Calibri"/>
        <family val="2"/>
        <scheme val="minor"/>
      </rPr>
      <t xml:space="preserve">včetně držáku </t>
    </r>
    <r>
      <rPr>
        <sz val="11"/>
        <color theme="1"/>
        <rFont val="Calibri"/>
        <family val="2"/>
        <scheme val="minor"/>
      </rPr>
      <t>pro snadnější upevnění ke stěně a vedení kabelů.</t>
    </r>
  </si>
  <si>
    <t>Dotace města Cheb 2022,
zakázka 51 5091</t>
  </si>
  <si>
    <r>
      <t xml:space="preserve">Hradební 22, 
</t>
    </r>
    <r>
      <rPr>
        <b/>
        <sz val="11"/>
        <color theme="1"/>
        <rFont val="Calibri"/>
        <family val="2"/>
        <scheme val="minor"/>
      </rPr>
      <t>350 02 Cheb,</t>
    </r>
    <r>
      <rPr>
        <sz val="11"/>
        <color theme="1"/>
        <rFont val="Calibri"/>
        <family val="2"/>
        <scheme val="minor"/>
      </rPr>
      <t xml:space="preserve">
Fakulta ekonomická - Děkanát,
místnost CD 202</t>
    </r>
  </si>
  <si>
    <r>
      <t xml:space="preserve">Kamera: 4K, min. 15x zoom, min. 90°, autofocus, plynulé motorizované otáčení, otvor pro Kensington.
Reproduktor: 2x, hlasitost min. 95 dB SPL při 1 W, 100 dB SPL při 7,5 W.
Mikrofon: 2x, dosah snímání min. kruh 4,5 m, potlačení akustické ozvěny, potlačení šumu, citlivost větší než -27 dB +/-1 dB při 1 Pa, detektor hlasové aktivity, osvětlené tlačítko ztlumení mikrofonu.
Dálkové ovládání: otáčení a naklápění kamery, zoom, hlasitost.
Obrazový rozbočovač: min. 2x HDMI, připojení ke kameře, připojení k počítači.
Další funkce: redukce obrazového šumu, kompenzace nedostatku osvětlení, detekce lidských postav.
Kompatibilita s MS Teams, Zoom, MS Cortana, Cisco Jabber.
</t>
    </r>
    <r>
      <rPr>
        <b/>
        <sz val="11"/>
        <color theme="1"/>
        <rFont val="Calibri"/>
        <family val="2"/>
        <scheme val="minor"/>
      </rPr>
      <t>Speciální požadavek:</t>
    </r>
    <r>
      <rPr>
        <sz val="11"/>
        <color theme="1"/>
        <rFont val="Calibri"/>
        <family val="2"/>
        <scheme val="minor"/>
      </rPr>
      <t xml:space="preserve"> zapojení, vedení kabelů v lištách (ty už budou připraveny), propojení s notebookem přes USB a s TV přes HDMI 1.4 délky cca 2 m. 
Navíc delší kabel Ethernet CAT6 10 m pro připojení mikrofonů místo dodávaného 3 m. 
Navíc HDMI 2.0 switch 4K@60Hz.</t>
    </r>
    <r>
      <rPr>
        <sz val="11"/>
        <color theme="1"/>
        <rFont val="Calibri"/>
        <family val="2"/>
        <scheme val="minor"/>
      </rPr>
      <t xml:space="preserve">
Místo zapojení je Cheb.</t>
    </r>
  </si>
  <si>
    <r>
      <t xml:space="preserve">Technologie: 3LCD, RGB.
Zdroj světla: Laser.
Svítivost: min. 3500 ANSI.
Životnost zdroje světla: min. 20000h při max. svítivosti.
Nativní rozlišení: min. Full HD 1920x1080, 16:9.
Kontrastní poměr: min. 2500000 : 1.
Projekční poměr: min. 0,26-0,36:1.
Typ optiky: UST (Ultra Short Throw).
Reprodukce barev: až 1 mld barev.
Rozhraní: min. 3x HDMI vstup, min. 2x VGA vstup, 2x USB, Ethernet, podpora Miracast, WiFi Direct.
Funkce: korekce lichoběžníkového zkreslení.
Max. hladina hluku: 40 dB.
Spotřeba: max. 300 W.
</t>
    </r>
    <r>
      <rPr>
        <b/>
        <sz val="11"/>
        <color theme="1"/>
        <rFont val="Calibri"/>
        <family val="2"/>
        <scheme val="minor"/>
      </rPr>
      <t xml:space="preserve">Speciální požadavek: </t>
    </r>
    <r>
      <rPr>
        <sz val="11"/>
        <color theme="1"/>
        <rFont val="Calibri"/>
        <family val="2"/>
        <scheme val="minor"/>
      </rPr>
      <t>provedení montáže místo původního dataprojektoru Epson EB-450W.
K dataprojektoru dodat i rameno pro upevnění na zeď.
Zároveň natažení dvou kabelů HDMI min. ver. 2.0, každý cca 15 m. 
Dodání nášlapné lišty světle hnědé, délky 1,5 m a asi 2 m běžné bílé lišty, zbytek trasy už v lištách je.
Místo montáže je Cheb.</t>
    </r>
  </si>
  <si>
    <t>Včetně instalace a potřebné montáže, kabeláže místo původního dataprojektoru Epson EB-450W.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</si>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</sst>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0" borderId="11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zoomScale="57" zoomScaleNormal="57" workbookViewId="0" topLeftCell="E2">
      <selection activeCell="R8" sqref="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113.85156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43.00390625" style="0" customWidth="1"/>
    <col min="12" max="12" width="48.140625" style="0" customWidth="1"/>
    <col min="13" max="13" width="25.7109375" style="0" customWidth="1"/>
    <col min="14" max="14" width="33.140625" style="1" customWidth="1"/>
    <col min="15" max="15" width="28.00390625" style="1" customWidth="1"/>
    <col min="16" max="16" width="15.14062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19.7109375" style="0" bestFit="1" customWidth="1"/>
    <col min="21" max="21" width="15.8515625" style="0" hidden="1" customWidth="1"/>
    <col min="22" max="22" width="29.00390625" style="4" customWidth="1"/>
  </cols>
  <sheetData>
    <row r="1" spans="2:22" s="5" customFormat="1" ht="42.6" customHeight="1">
      <c r="B1" s="85" t="s">
        <v>35</v>
      </c>
      <c r="C1" s="86"/>
      <c r="D1" s="86"/>
      <c r="E1" s="3"/>
      <c r="F1" s="1"/>
      <c r="G1" s="1"/>
      <c r="H1" s="1"/>
      <c r="I1" s="1"/>
      <c r="J1" s="1"/>
      <c r="N1" s="1"/>
      <c r="O1" s="1"/>
      <c r="P1" s="1"/>
      <c r="V1" s="4"/>
    </row>
    <row r="2" spans="4:22" s="5" customFormat="1" ht="18.75">
      <c r="D2" s="12"/>
      <c r="E2" s="6"/>
      <c r="F2" s="7"/>
      <c r="G2" s="7"/>
      <c r="H2" s="7"/>
      <c r="J2" s="8"/>
      <c r="N2" s="38"/>
      <c r="O2" s="7"/>
      <c r="P2" s="7"/>
      <c r="Q2" s="7"/>
      <c r="R2" s="7"/>
      <c r="T2" s="9"/>
      <c r="U2" s="10"/>
      <c r="V2" s="11"/>
    </row>
    <row r="3" spans="2:22" s="5" customFormat="1" ht="18" customHeight="1">
      <c r="B3" s="15"/>
      <c r="C3" s="13" t="s">
        <v>0</v>
      </c>
      <c r="D3" s="14"/>
      <c r="E3" s="14"/>
      <c r="F3" s="14"/>
      <c r="G3" s="39"/>
      <c r="H3" s="39"/>
      <c r="I3" s="39"/>
      <c r="J3" s="39"/>
      <c r="K3" s="39"/>
      <c r="L3" s="39"/>
      <c r="M3" s="9"/>
      <c r="N3" s="37"/>
      <c r="O3" s="37"/>
      <c r="P3" s="37"/>
      <c r="Q3" s="37"/>
      <c r="R3" s="37"/>
      <c r="T3" s="9"/>
      <c r="V3" s="4"/>
    </row>
    <row r="4" spans="2:22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  <c r="V4" s="4"/>
    </row>
    <row r="5" spans="2:22" s="5" customFormat="1" ht="34.5" customHeight="1" thickBot="1">
      <c r="B5" s="18"/>
      <c r="C5" s="19"/>
      <c r="D5" s="20"/>
      <c r="E5" s="20"/>
      <c r="F5" s="7"/>
      <c r="G5" s="44" t="s">
        <v>2</v>
      </c>
      <c r="H5" s="44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s="5" customFormat="1" ht="67.15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3" t="s">
        <v>5</v>
      </c>
      <c r="H6" s="45" t="s">
        <v>30</v>
      </c>
      <c r="I6" s="36" t="s">
        <v>18</v>
      </c>
      <c r="J6" s="36" t="s">
        <v>19</v>
      </c>
      <c r="K6" s="24" t="s">
        <v>33</v>
      </c>
      <c r="L6" s="36" t="s">
        <v>20</v>
      </c>
      <c r="M6" s="40" t="s">
        <v>21</v>
      </c>
      <c r="N6" s="36" t="s">
        <v>22</v>
      </c>
      <c r="O6" s="24" t="s">
        <v>31</v>
      </c>
      <c r="P6" s="36" t="s">
        <v>23</v>
      </c>
      <c r="Q6" s="24" t="s">
        <v>6</v>
      </c>
      <c r="R6" s="26" t="s">
        <v>7</v>
      </c>
      <c r="S6" s="25" t="s">
        <v>8</v>
      </c>
      <c r="T6" s="25" t="s">
        <v>9</v>
      </c>
      <c r="U6" s="36" t="s">
        <v>24</v>
      </c>
      <c r="V6" s="36" t="s">
        <v>25</v>
      </c>
    </row>
    <row r="7" spans="1:22" s="5" customFormat="1" ht="318" customHeight="1" thickTop="1">
      <c r="A7" s="27"/>
      <c r="B7" s="61">
        <v>1</v>
      </c>
      <c r="C7" s="72" t="s">
        <v>36</v>
      </c>
      <c r="D7" s="63">
        <v>1</v>
      </c>
      <c r="E7" s="51" t="s">
        <v>26</v>
      </c>
      <c r="F7" s="71" t="s">
        <v>45</v>
      </c>
      <c r="G7" s="108"/>
      <c r="H7" s="108"/>
      <c r="I7" s="92" t="s">
        <v>34</v>
      </c>
      <c r="J7" s="95" t="s">
        <v>32</v>
      </c>
      <c r="K7" s="98" t="s">
        <v>42</v>
      </c>
      <c r="L7" s="65" t="s">
        <v>46</v>
      </c>
      <c r="M7" s="98" t="s">
        <v>39</v>
      </c>
      <c r="N7" s="104" t="s">
        <v>43</v>
      </c>
      <c r="O7" s="101">
        <v>40</v>
      </c>
      <c r="P7" s="53">
        <f>D7*Q7</f>
        <v>58000</v>
      </c>
      <c r="Q7" s="55">
        <v>58000</v>
      </c>
      <c r="R7" s="111"/>
      <c r="S7" s="57">
        <f>D7*R7</f>
        <v>0</v>
      </c>
      <c r="T7" s="59" t="str">
        <f aca="true" t="shared" si="0" ref="T7">IF(ISNUMBER(R7),IF(R7&gt;Q7,"NEVYHOVUJE","VYHOVUJE")," ")</f>
        <v xml:space="preserve"> </v>
      </c>
      <c r="U7" s="77"/>
      <c r="V7" s="51" t="s">
        <v>14</v>
      </c>
    </row>
    <row r="8" spans="1:22" s="5" customFormat="1" ht="234.75" customHeight="1">
      <c r="A8" s="27"/>
      <c r="B8" s="62">
        <v>2</v>
      </c>
      <c r="C8" s="67" t="s">
        <v>37</v>
      </c>
      <c r="D8" s="64">
        <v>1</v>
      </c>
      <c r="E8" s="52" t="s">
        <v>26</v>
      </c>
      <c r="F8" s="73" t="s">
        <v>44</v>
      </c>
      <c r="G8" s="109"/>
      <c r="H8" s="75" t="s">
        <v>47</v>
      </c>
      <c r="I8" s="93"/>
      <c r="J8" s="96"/>
      <c r="K8" s="99"/>
      <c r="L8" s="107" t="s">
        <v>40</v>
      </c>
      <c r="M8" s="93"/>
      <c r="N8" s="105"/>
      <c r="O8" s="102"/>
      <c r="P8" s="54">
        <f>D8*Q8</f>
        <v>60000</v>
      </c>
      <c r="Q8" s="56">
        <v>60000</v>
      </c>
      <c r="R8" s="112"/>
      <c r="S8" s="58">
        <f>D8*R8</f>
        <v>0</v>
      </c>
      <c r="T8" s="60" t="str">
        <f aca="true" t="shared" si="1" ref="T8:T9">IF(ISNUMBER(R8),IF(R8&gt;Q8,"NEVYHOVUJE","VYHOVUJE")," ")</f>
        <v xml:space="preserve"> </v>
      </c>
      <c r="U8" s="78"/>
      <c r="V8" s="52" t="s">
        <v>13</v>
      </c>
    </row>
    <row r="9" spans="1:22" s="5" customFormat="1" ht="279.75" customHeight="1" thickBot="1">
      <c r="A9" s="27"/>
      <c r="B9" s="46">
        <v>3</v>
      </c>
      <c r="C9" s="68" t="s">
        <v>38</v>
      </c>
      <c r="D9" s="47">
        <v>4</v>
      </c>
      <c r="E9" s="48" t="s">
        <v>26</v>
      </c>
      <c r="F9" s="74" t="s">
        <v>41</v>
      </c>
      <c r="G9" s="110"/>
      <c r="H9" s="76" t="s">
        <v>47</v>
      </c>
      <c r="I9" s="94"/>
      <c r="J9" s="97"/>
      <c r="K9" s="100"/>
      <c r="L9" s="66"/>
      <c r="M9" s="94"/>
      <c r="N9" s="106"/>
      <c r="O9" s="103"/>
      <c r="P9" s="49">
        <f>D9*Q9</f>
        <v>18000</v>
      </c>
      <c r="Q9" s="50">
        <v>4500</v>
      </c>
      <c r="R9" s="113"/>
      <c r="S9" s="69">
        <f>D9*R9</f>
        <v>0</v>
      </c>
      <c r="T9" s="70" t="str">
        <f t="shared" si="1"/>
        <v xml:space="preserve"> </v>
      </c>
      <c r="U9" s="79"/>
      <c r="V9" s="48" t="s">
        <v>12</v>
      </c>
    </row>
    <row r="10" spans="1:21" ht="13.5" customHeight="1" thickBot="1" thickTop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1"/>
      <c r="T10" s="5"/>
      <c r="U10" s="5"/>
    </row>
    <row r="11" spans="1:22" ht="49.5" customHeight="1" thickBot="1" thickTop="1">
      <c r="A11" s="5"/>
      <c r="B11" s="87" t="s">
        <v>29</v>
      </c>
      <c r="C11" s="88"/>
      <c r="D11" s="88"/>
      <c r="E11" s="88"/>
      <c r="F11" s="88"/>
      <c r="G11" s="88"/>
      <c r="H11" s="42"/>
      <c r="I11" s="28"/>
      <c r="J11" s="28"/>
      <c r="K11" s="28"/>
      <c r="L11" s="29"/>
      <c r="M11" s="8"/>
      <c r="N11" s="8"/>
      <c r="O11" s="30"/>
      <c r="P11" s="30"/>
      <c r="Q11" s="31" t="s">
        <v>10</v>
      </c>
      <c r="R11" s="89" t="s">
        <v>11</v>
      </c>
      <c r="S11" s="90"/>
      <c r="T11" s="91"/>
      <c r="U11" s="22"/>
      <c r="V11" s="32"/>
    </row>
    <row r="12" spans="1:21" ht="53.25" customHeight="1" thickBot="1" thickTop="1">
      <c r="A12" s="5"/>
      <c r="B12" s="84" t="s">
        <v>27</v>
      </c>
      <c r="C12" s="84"/>
      <c r="D12" s="84"/>
      <c r="E12" s="84"/>
      <c r="F12" s="84"/>
      <c r="G12" s="84"/>
      <c r="H12" s="84"/>
      <c r="I12" s="33"/>
      <c r="L12" s="12"/>
      <c r="M12" s="12"/>
      <c r="N12" s="12"/>
      <c r="O12" s="34"/>
      <c r="P12" s="34"/>
      <c r="Q12" s="35">
        <f>SUM(P7:P9)</f>
        <v>136000</v>
      </c>
      <c r="R12" s="80">
        <f>SUM(S7:S9)</f>
        <v>0</v>
      </c>
      <c r="S12" s="81"/>
      <c r="T12" s="82"/>
      <c r="U12" s="5"/>
    </row>
    <row r="13" spans="1:21" ht="15.75" thickTop="1">
      <c r="A13" s="5"/>
      <c r="B13" s="83" t="s">
        <v>28</v>
      </c>
      <c r="C13" s="83"/>
      <c r="D13" s="83"/>
      <c r="E13" s="83"/>
      <c r="F13" s="83"/>
      <c r="K13" s="5"/>
      <c r="L13" s="5"/>
      <c r="M13" s="5"/>
      <c r="Q13" s="5"/>
      <c r="R13" s="5"/>
      <c r="S13" s="5"/>
      <c r="T13" s="5"/>
      <c r="U13" s="5"/>
    </row>
    <row r="14" spans="1:21" ht="14.25" customHeight="1">
      <c r="A14" s="5"/>
      <c r="K14" s="5"/>
      <c r="L14" s="5"/>
      <c r="M14" s="5"/>
      <c r="Q14" s="5"/>
      <c r="R14" s="5"/>
      <c r="S14" s="5"/>
      <c r="T14" s="5"/>
      <c r="U14" s="5"/>
    </row>
    <row r="15" spans="1:21" ht="14.25" customHeight="1">
      <c r="A15" s="5"/>
      <c r="B15" s="5"/>
      <c r="K15" s="5"/>
      <c r="L15" s="5"/>
      <c r="M15" s="5"/>
      <c r="Q15" s="5"/>
      <c r="R15" s="5"/>
      <c r="S15" s="5"/>
      <c r="T15" s="5"/>
      <c r="U15" s="5"/>
    </row>
    <row r="16" spans="1:21" ht="14.25" customHeight="1">
      <c r="A16" s="5"/>
      <c r="B16" s="5"/>
      <c r="K16" s="5"/>
      <c r="L16" s="5"/>
      <c r="M16" s="5"/>
      <c r="Q16" s="5"/>
      <c r="R16" s="5"/>
      <c r="S16" s="5"/>
      <c r="T16" s="5"/>
      <c r="U16" s="5"/>
    </row>
    <row r="17" spans="1:21" ht="14.25" customHeight="1">
      <c r="A17" s="5"/>
      <c r="B17" s="5"/>
      <c r="K17" s="5"/>
      <c r="L17" s="5"/>
      <c r="M17" s="5"/>
      <c r="Q17" s="5"/>
      <c r="R17" s="5"/>
      <c r="S17" s="5"/>
      <c r="T17" s="5"/>
      <c r="U17" s="5"/>
    </row>
    <row r="18" spans="1:21" ht="14.25" customHeight="1">
      <c r="A18" s="5"/>
      <c r="B18" s="5"/>
      <c r="K18" s="5"/>
      <c r="L18" s="5"/>
      <c r="M18" s="5"/>
      <c r="Q18" s="5"/>
      <c r="R18" s="5"/>
      <c r="S18" s="5"/>
      <c r="T18" s="5"/>
      <c r="U18" s="5"/>
    </row>
    <row r="19" spans="1:21" ht="14.25" customHeight="1">
      <c r="A19" s="5"/>
      <c r="B19" s="5"/>
      <c r="K19" s="5"/>
      <c r="L19" s="5"/>
      <c r="M19" s="5"/>
      <c r="Q19" s="5"/>
      <c r="R19" s="5"/>
      <c r="S19" s="5"/>
      <c r="T19" s="5"/>
      <c r="U19" s="5"/>
    </row>
    <row r="20" spans="1:21" ht="14.25" customHeight="1">
      <c r="A20" s="5"/>
      <c r="B20" s="5"/>
      <c r="K20" s="5"/>
      <c r="L20" s="5"/>
      <c r="M20" s="5"/>
      <c r="Q20" s="5"/>
      <c r="R20" s="5"/>
      <c r="S20" s="5"/>
      <c r="T20" s="5"/>
      <c r="U20" s="5"/>
    </row>
    <row r="21" spans="1:21" ht="14.25" customHeight="1">
      <c r="A21" s="5"/>
      <c r="B21" s="5"/>
      <c r="K21" s="5"/>
      <c r="L21" s="5"/>
      <c r="M21" s="5"/>
      <c r="Q21" s="5"/>
      <c r="R21" s="5"/>
      <c r="S21" s="5"/>
      <c r="T21" s="5"/>
      <c r="U21" s="5"/>
    </row>
    <row r="22" spans="1:21" ht="14.25" customHeight="1">
      <c r="A22" s="5"/>
      <c r="B22" s="5"/>
      <c r="K22" s="5"/>
      <c r="L22" s="5"/>
      <c r="M22" s="5"/>
      <c r="Q22" s="5"/>
      <c r="R22" s="5"/>
      <c r="S22" s="5"/>
      <c r="T22" s="5"/>
      <c r="U22" s="5"/>
    </row>
    <row r="23" spans="1:21" ht="14.25" customHeight="1">
      <c r="A23" s="5"/>
      <c r="B23" s="5"/>
      <c r="K23" s="5"/>
      <c r="L23" s="5"/>
      <c r="M23" s="5"/>
      <c r="Q23" s="5"/>
      <c r="R23" s="5"/>
      <c r="S23" s="5"/>
      <c r="T23" s="5"/>
      <c r="U23" s="5"/>
    </row>
    <row r="24" spans="1:21" ht="14.25" customHeight="1">
      <c r="A24" s="5"/>
      <c r="B24" s="5"/>
      <c r="K24" s="5"/>
      <c r="L24" s="5"/>
      <c r="M24" s="5"/>
      <c r="Q24" s="5"/>
      <c r="R24" s="5"/>
      <c r="S24" s="5"/>
      <c r="T24" s="5"/>
      <c r="U24" s="5"/>
    </row>
    <row r="25" spans="1:21" ht="14.25" customHeight="1">
      <c r="A25" s="5"/>
      <c r="B25" s="5"/>
      <c r="K25" s="5"/>
      <c r="L25" s="5"/>
      <c r="M25" s="5"/>
      <c r="Q25" s="5"/>
      <c r="R25" s="5"/>
      <c r="S25" s="5"/>
      <c r="T25" s="5"/>
      <c r="U25" s="5"/>
    </row>
    <row r="26" spans="1:21" ht="14.25" customHeight="1">
      <c r="A26" s="5"/>
      <c r="B26" s="5"/>
      <c r="K26" s="5"/>
      <c r="L26" s="5"/>
      <c r="M26" s="5"/>
      <c r="Q26" s="5"/>
      <c r="R26" s="5"/>
      <c r="S26" s="5"/>
      <c r="T26" s="5"/>
      <c r="U26" s="5"/>
    </row>
    <row r="27" spans="1:21" ht="14.25" customHeight="1">
      <c r="A27" s="5"/>
      <c r="B27" s="5"/>
      <c r="K27" s="5"/>
      <c r="L27" s="5"/>
      <c r="M27" s="5"/>
      <c r="Q27" s="5"/>
      <c r="R27" s="5"/>
      <c r="S27" s="5"/>
      <c r="T27" s="5"/>
      <c r="U27" s="5"/>
    </row>
    <row r="28" spans="1:21" ht="14.25" customHeight="1">
      <c r="A28" s="5"/>
      <c r="B28" s="5"/>
      <c r="K28" s="5"/>
      <c r="L28" s="5"/>
      <c r="M28" s="5"/>
      <c r="Q28" s="5"/>
      <c r="R28" s="5"/>
      <c r="S28" s="5"/>
      <c r="T28" s="5"/>
      <c r="U28" s="5"/>
    </row>
    <row r="29" spans="1:21" ht="14.25" customHeight="1">
      <c r="A29" s="5"/>
      <c r="B29" s="5"/>
      <c r="K29" s="5"/>
      <c r="L29" s="5"/>
      <c r="M29" s="5"/>
      <c r="Q29" s="5"/>
      <c r="R29" s="5"/>
      <c r="S29" s="5"/>
      <c r="T29" s="5"/>
      <c r="U29" s="5"/>
    </row>
    <row r="30" spans="1:21" ht="14.25" customHeight="1">
      <c r="A30" s="5"/>
      <c r="B30" s="5"/>
      <c r="K30" s="5"/>
      <c r="L30" s="5"/>
      <c r="M30" s="5"/>
      <c r="Q30" s="5"/>
      <c r="R30" s="5"/>
      <c r="S30" s="5"/>
      <c r="T30" s="5"/>
      <c r="U30" s="5"/>
    </row>
    <row r="31" spans="2:21" ht="14.25" customHeight="1">
      <c r="B31" s="5"/>
      <c r="K31" s="5"/>
      <c r="L31" s="5"/>
      <c r="M31" s="5"/>
      <c r="Q31" s="5"/>
      <c r="R31" s="5"/>
      <c r="S31" s="5"/>
      <c r="T31" s="5"/>
      <c r="U31" s="5"/>
    </row>
    <row r="32" spans="2:21" ht="14.25" customHeight="1">
      <c r="B32" s="5"/>
      <c r="K32" s="5"/>
      <c r="L32" s="5"/>
      <c r="M32" s="5"/>
      <c r="Q32" s="5"/>
      <c r="R32" s="5"/>
      <c r="S32" s="5"/>
      <c r="T32" s="5"/>
      <c r="U32" s="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tbZmfUPJ01DQ5QFe8dWZrdeocDneFphA/WPq4kP8aZ7pVLuxD4vd/KrAMG4mpbBnH1ehxXaZq4DIKJb5nxcc5Q==" saltValue="5MQW8S0ku/SvTwWFiQTuaQ==" spinCount="100000" sheet="1" objects="1" scenarios="1"/>
  <mergeCells count="13">
    <mergeCell ref="B1:D1"/>
    <mergeCell ref="B11:G11"/>
    <mergeCell ref="R11:T11"/>
    <mergeCell ref="I7:I9"/>
    <mergeCell ref="J7:J9"/>
    <mergeCell ref="K7:K9"/>
    <mergeCell ref="O7:O9"/>
    <mergeCell ref="M7:M9"/>
    <mergeCell ref="N7:N9"/>
    <mergeCell ref="U7:U9"/>
    <mergeCell ref="R12:T12"/>
    <mergeCell ref="B13:F13"/>
    <mergeCell ref="B12:H12"/>
  </mergeCells>
  <conditionalFormatting sqref="T7:T9">
    <cfRule type="cellIs" priority="69" dxfId="6" operator="equal">
      <formula>"VYHOVUJE"</formula>
    </cfRule>
  </conditionalFormatting>
  <conditionalFormatting sqref="T7:T9">
    <cfRule type="cellIs" priority="68" dxfId="5" operator="equal">
      <formula>"NEVYHOVUJE"</formula>
    </cfRule>
  </conditionalFormatting>
  <conditionalFormatting sqref="G7:H9 R7:R9">
    <cfRule type="containsBlanks" priority="49" dxfId="4">
      <formula>LEN(TRIM(G7))=0</formula>
    </cfRule>
  </conditionalFormatting>
  <conditionalFormatting sqref="G7:H9 R7:R9">
    <cfRule type="notContainsBlanks" priority="47" dxfId="3">
      <formula>LEN(TRIM(G7))&gt;0</formula>
    </cfRule>
  </conditionalFormatting>
  <conditionalFormatting sqref="G7:H9 R7:R9">
    <cfRule type="notContainsBlanks" priority="46" dxfId="2">
      <formula>LEN(TRIM(G7))&gt;0</formula>
    </cfRule>
  </conditionalFormatting>
  <conditionalFormatting sqref="G7:H9">
    <cfRule type="notContainsBlanks" priority="45" dxfId="1">
      <formula>LEN(TRIM(G7))&gt;0</formula>
    </cfRule>
  </conditionalFormatting>
  <conditionalFormatting sqref="D7:D9">
    <cfRule type="containsBlanks" priority="5" dxfId="0">
      <formula>LEN(TRIM(D7))=0</formula>
    </cfRule>
  </conditionalFormatting>
  <dataValidations count="3">
    <dataValidation type="list" showInputMessage="1" showErrorMessage="1" sqref="E7:E9">
      <formula1>"ks,bal,sada,"</formula1>
    </dataValidation>
    <dataValidation type="list" allowBlank="1" showInputMessage="1" showErrorMessage="1" sqref="J7:J9">
      <formula1>"ANO,NE"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2022-11-15T06:51:54Z</dcterms:modified>
  <cp:category/>
  <cp:version/>
  <cp:contentType/>
  <cp:contentStatus/>
  <cp:revision>1</cp:revision>
</cp:coreProperties>
</file>