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'AVT'!$B$1:$V$20</definedName>
  </definedNames>
  <calcPr calcId="191029"/>
  <extLst/>
</workbook>
</file>

<file path=xl/sharedStrings.xml><?xml version="1.0" encoding="utf-8"?>
<sst xmlns="http://schemas.openxmlformats.org/spreadsheetml/2006/main" count="85" uniqueCount="64">
  <si>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</si>
  <si>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</si>
  <si>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</si>
  <si>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</si>
  <si>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</si>
  <si>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</si>
  <si>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</si>
  <si>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</si>
  <si>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</si>
  <si>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</si>
  <si>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</si>
  <si>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</si>
  <si>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32232000-8 - Zařízení pro videokonference </t>
  </si>
  <si>
    <t>32321000-9 - Videoprojektory</t>
  </si>
  <si>
    <t>32333200-8 - Videokamery</t>
  </si>
  <si>
    <t>32342100-3 - Hlavová sluchátka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</si>
  <si>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</si>
  <si>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</si>
  <si>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</si>
  <si>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</si>
  <si>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</si>
  <si>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</si>
  <si>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</si>
  <si>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</si>
  <si>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</si>
  <si>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</si>
  <si>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</si>
  <si>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</si>
  <si>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</si>
  <si>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</si>
  <si>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</si>
  <si>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</si>
  <si>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</si>
  <si>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</si>
  <si>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DODAVATEL uvede NA FAKTURU: NÁZEV A ČÍSLO DOTAČNÍHO PROJEKTU</t>
  </si>
  <si>
    <t>Společná faktura</t>
  </si>
  <si>
    <t>Příloha č. 2 Kupní smlouvy - technická specifikace
Audiovizuální technika (II.) 067 - 2022</t>
  </si>
  <si>
    <t>LCD projektor</t>
  </si>
  <si>
    <t>Bluetooth sluchátka</t>
  </si>
  <si>
    <t xml:space="preserve">ks </t>
  </si>
  <si>
    <t>32510000-1 - Bezdrátové telekomunikační systémy</t>
  </si>
  <si>
    <t>Ing. Petr Votápek, Ph.D.,
Tel.: 37763 8226</t>
  </si>
  <si>
    <t>Univerzitní 22, 
301 00 Plzeň,
Fakulta strojní - Katedra konstruování strojů,
místnost UU 107</t>
  </si>
  <si>
    <t>25 (nejpozději do 31.12.2022)</t>
  </si>
  <si>
    <t>Záruka na zboží min. 5 let.</t>
  </si>
  <si>
    <t>Sluchátka s mikrofonem</t>
  </si>
  <si>
    <t>Slucháka s mikrofonem</t>
  </si>
  <si>
    <t>Bezdrátová bluetooth sluchátka.
Provedení: intraaural.
Podpora bezdrátového nabíjení Qi a dobíjení formou bezdrátového sdílení energie.
Ochranné přenosné pouzdro pro dobíjení.
Aktivni potlačení okolního hluku (ANC).
Krytí IPx7.
Bluetooth min. v5.2 s profily A2DP, AVRCP, HFP  senzory - Accelerometer, Proximity Hall, Touch, Gyro True wireless.
Ovládání hlasitosti na sluchátkách + přijmutí hovoru.
Integrovaný mikrofon.
Vestavěná baterie min. 60 mAh ve sluchátkách a min. 460 mAh v nabíjecím pouzdru.
Kompatibilní s Android 7.0 a vyšší.
Černé provedení sluchátek.</t>
  </si>
  <si>
    <t>Ochranné pouzdro</t>
  </si>
  <si>
    <t>Ochranné pouzdro plně kompatibilni s Samsung Galaxy Buds 2 Pro, černé, materiál plast TPU, podpora bezdratového i kabelového nabíjeni, včetně závěstné karabiny.</t>
  </si>
  <si>
    <t>Presenter</t>
  </si>
  <si>
    <t>Dálkové ovládání určené pro prezentace, červené laserové ukazovátko.
Max. rozměry: 30 x 40 x 120 mm.
Bezdrátové připojení.
Dosah min. 15 m.
Černé provedení, prostor pro uložení  USB dongle v těle, transportní obal.</t>
  </si>
  <si>
    <t>IP kamera</t>
  </si>
  <si>
    <t>Záruka na zboží min. 3 roky.</t>
  </si>
  <si>
    <t xml:space="preserve">Mobilní kamera </t>
  </si>
  <si>
    <t>Set pro napájení kamery</t>
  </si>
  <si>
    <t>Přenosný hlasový komunikátor</t>
  </si>
  <si>
    <t>Přenosný hlasový komunikátor, podpora  připojením přes USB 2.0 a Bluetooth 3.0.
Min. dosah bluethooth 25 m.
Podpora A2DP v1.2, AVRCP v1.5.
Podpora připojení min. 2 zařízení současně.
Doba provozu min. 12 hod.
Špičkový výkon min. 10 W.
Všesměrový mikrofon.
Nabíjení pomocí USB. 
Hmotnost max. 250 g.
Včetně přepravního pouzdra.
Certifikaci pro platformu Microsoft Teams.</t>
  </si>
  <si>
    <t>IP kamera s full HD rozlišením min. 1920 x 1080@30 fps.
Provedení bullet.
Vestavený mikrofon, min. 2Mpix snímač, fixní objektiv s ohniskem 4 mm.
IR přísvit na vzdálenost min. 30 m.
Krytí IP67.
Komprimace H.264, H.265, MJPEG, Ultra 265.
Rozhraní min.: 1x 100 Mbps LAN s podporou PoE, 1x MicroSD.
Podpora: detekce narušení, detekce neoprávněné manipulace, detekce osob, detekce překročení čáry, detekce zvukové výjimky, videodetekce pohybu.
Záruka min. 3 roky.</t>
  </si>
  <si>
    <t xml:space="preserve">Kompaktní kamera s dokovací stanicí, rozlišení min. 1920x1080@60Hz.
Napájení USB mini.
Snímač CMOS, světelnost f/1.8, pozorovací úhel min. 150°.
Wi-Fi,  GPS polohování, režim parkování s pasivním napájením, podpora sdílení videí, video organizátor, analyzátor směru jízdy,  Stop and Go, upozornění na náhlé vybočení z pruhu, varování před čelní srážkou, upozornění na překročení rychlosti, upozornění na rozsvícení světel, WDR nahrávání, fotografický režim. 
Velikost displeje 2,7", nahrávání zvuku, 3osý G-senzor, podpora micro SD karty.
Formát video komprese: H.264 (AVC), MP4 max. 256 GB, WiFi, mikrofon, reproduktor. 
Rozměry max. 70 x 90 x 50 mm. </t>
  </si>
  <si>
    <r>
      <t xml:space="preserve">Vstupní napětí 12-24V, výstupní napětí 5V, výstupní proud max. 2A. 
</t>
    </r>
    <r>
      <rPr>
        <b/>
        <sz val="11"/>
        <color theme="1"/>
        <rFont val="Calibri"/>
        <family val="2"/>
        <scheme val="minor"/>
      </rPr>
      <t>Plně kompatibilní pro MIO MiVue 846 WIFI GPS.</t>
    </r>
  </si>
  <si>
    <t>Projektor LCD lampový.
Rozlišení min. 1920 x 1200, s poměrem stran 16:10. 
Životnost lampy min. 5000 hodin při plném výkonu.
Svítivost min. 5000 ANSI lm.
Kontrast min. 1:15000.
Integrované reproduktory.
Dálkové ovládání.
Vstupy min.: HDMI, Audio vstup, RCA (Kompozitní), RJ 45, USB, VGA (D-Sub).
Výstupy min.: Audio, VGA (D-Sub).
Projekční vzdálenost 1,8 - 8 m. 
Kensington ochrana.
Záruka min. 5 let.</t>
  </si>
  <si>
    <t>Headset, přes hlavu, nastavitelný most, uzavřená konstrukce.
Frekvenční min. rozsah sluchátek 30Hz - 16kHz.
Min. délka kabelu 2,5 m.
Sklápěcí mikrofon.
Konektory 3,5 mm TRS.
Frekvenční min. rozsah mikrofonu 100Hz - 16kHz.
Max. hmotnost 80 g.</t>
  </si>
  <si>
    <t>Headset, přes hlavu, nastavitelný most, uzavřená konstrukce.
Frekvenční min. rozsah sluchátek 30Hz - 16kHz.
Min. délka kabelu 2,5 m.
Sklápěcí mikrofon.
Konektor USB.
Frekvenční min. rozsah mikrofonu 100Hz - 16kHz.
Max. hmotnost 80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</si>
</sst>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ck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right" vertical="center" indent="1"/>
    </xf>
    <xf numFmtId="0" fontId="0" fillId="5" borderId="11" xfId="0" applyFont="1" applyFill="1" applyBorder="1" applyAlignment="1">
      <alignment horizontal="left" vertical="center" wrapText="1" inden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 indent="1"/>
    </xf>
    <xf numFmtId="0" fontId="0" fillId="5" borderId="16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left" vertical="center" wrapText="1" indent="1"/>
    </xf>
    <xf numFmtId="0" fontId="3" fillId="5" borderId="16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left" vertical="center" wrapText="1" indent="1"/>
    </xf>
    <xf numFmtId="0" fontId="13" fillId="2" borderId="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9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zoomScale="59" zoomScaleNormal="59" workbookViewId="0" topLeftCell="A1">
      <selection activeCell="Q7" sqref="Q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8515625" style="1" customWidth="1"/>
    <col min="4" max="4" width="10.7109375" style="2" customWidth="1"/>
    <col min="5" max="5" width="10.28125" style="3" customWidth="1"/>
    <col min="6" max="6" width="104.42187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32.7109375" style="0" hidden="1" customWidth="1"/>
    <col min="12" max="12" width="26.57421875" style="0" customWidth="1"/>
    <col min="13" max="13" width="23.8515625" style="0" customWidth="1"/>
    <col min="14" max="14" width="35.7109375" style="1" customWidth="1"/>
    <col min="15" max="15" width="32.00390625" style="1" customWidth="1"/>
    <col min="16" max="16" width="15.14062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19.7109375" style="0" bestFit="1" customWidth="1"/>
    <col min="21" max="21" width="11.57421875" style="0" hidden="1" customWidth="1"/>
    <col min="22" max="22" width="32.7109375" style="4" customWidth="1"/>
  </cols>
  <sheetData>
    <row r="1" spans="2:22" s="5" customFormat="1" ht="42.6" customHeight="1">
      <c r="B1" s="108" t="s">
        <v>36</v>
      </c>
      <c r="C1" s="109"/>
      <c r="D1" s="109"/>
      <c r="E1" s="3"/>
      <c r="F1" s="1"/>
      <c r="G1" s="1"/>
      <c r="H1" s="1"/>
      <c r="I1" s="1"/>
      <c r="J1" s="1"/>
      <c r="N1" s="1"/>
      <c r="O1" s="1"/>
      <c r="P1" s="1"/>
      <c r="V1" s="4"/>
    </row>
    <row r="2" spans="4:22" s="5" customFormat="1" ht="18.75">
      <c r="D2" s="12"/>
      <c r="E2" s="6"/>
      <c r="F2" s="7"/>
      <c r="G2" s="7"/>
      <c r="H2" s="7"/>
      <c r="J2" s="8"/>
      <c r="N2" s="38"/>
      <c r="O2" s="7"/>
      <c r="P2" s="7"/>
      <c r="Q2" s="7"/>
      <c r="R2" s="7"/>
      <c r="T2" s="9"/>
      <c r="U2" s="10"/>
      <c r="V2" s="11"/>
    </row>
    <row r="3" spans="2:22" s="5" customFormat="1" ht="18" customHeight="1">
      <c r="B3" s="15"/>
      <c r="C3" s="13" t="s">
        <v>0</v>
      </c>
      <c r="D3" s="14"/>
      <c r="E3" s="14"/>
      <c r="F3" s="14"/>
      <c r="G3" s="39"/>
      <c r="H3" s="39"/>
      <c r="I3" s="39"/>
      <c r="J3" s="39"/>
      <c r="K3" s="39"/>
      <c r="L3" s="39"/>
      <c r="M3" s="9"/>
      <c r="N3" s="37"/>
      <c r="O3" s="37"/>
      <c r="P3" s="37"/>
      <c r="Q3" s="37"/>
      <c r="R3" s="37"/>
      <c r="T3" s="9"/>
      <c r="V3" s="4"/>
    </row>
    <row r="4" spans="2:22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  <c r="V4" s="4"/>
    </row>
    <row r="5" spans="2:22" s="5" customFormat="1" ht="34.5" customHeight="1" thickBot="1">
      <c r="B5" s="18"/>
      <c r="C5" s="19"/>
      <c r="D5" s="20"/>
      <c r="E5" s="20"/>
      <c r="F5" s="7"/>
      <c r="G5" s="44" t="s">
        <v>2</v>
      </c>
      <c r="H5" s="44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s="5" customFormat="1" ht="67.15" customHeight="1" thickBot="1" thickTop="1">
      <c r="B6" s="23" t="s">
        <v>3</v>
      </c>
      <c r="C6" s="24" t="s">
        <v>16</v>
      </c>
      <c r="D6" s="24" t="s">
        <v>4</v>
      </c>
      <c r="E6" s="24" t="s">
        <v>17</v>
      </c>
      <c r="F6" s="24" t="s">
        <v>18</v>
      </c>
      <c r="G6" s="43" t="s">
        <v>5</v>
      </c>
      <c r="H6" s="45" t="s">
        <v>31</v>
      </c>
      <c r="I6" s="36" t="s">
        <v>19</v>
      </c>
      <c r="J6" s="36" t="s">
        <v>20</v>
      </c>
      <c r="K6" s="24" t="s">
        <v>34</v>
      </c>
      <c r="L6" s="36" t="s">
        <v>21</v>
      </c>
      <c r="M6" s="40" t="s">
        <v>22</v>
      </c>
      <c r="N6" s="36" t="s">
        <v>23</v>
      </c>
      <c r="O6" s="24" t="s">
        <v>32</v>
      </c>
      <c r="P6" s="36" t="s">
        <v>24</v>
      </c>
      <c r="Q6" s="24" t="s">
        <v>6</v>
      </c>
      <c r="R6" s="26" t="s">
        <v>7</v>
      </c>
      <c r="S6" s="25" t="s">
        <v>8</v>
      </c>
      <c r="T6" s="25" t="s">
        <v>9</v>
      </c>
      <c r="U6" s="36" t="s">
        <v>25</v>
      </c>
      <c r="V6" s="36" t="s">
        <v>26</v>
      </c>
    </row>
    <row r="7" spans="1:22" s="5" customFormat="1" ht="206.25" customHeight="1" thickTop="1">
      <c r="A7" s="27"/>
      <c r="B7" s="46">
        <v>1</v>
      </c>
      <c r="C7" s="47" t="s">
        <v>37</v>
      </c>
      <c r="D7" s="48">
        <v>4</v>
      </c>
      <c r="E7" s="49" t="s">
        <v>27</v>
      </c>
      <c r="F7" s="91" t="s">
        <v>61</v>
      </c>
      <c r="G7" s="122"/>
      <c r="H7" s="93" t="s">
        <v>33</v>
      </c>
      <c r="I7" s="115" t="s">
        <v>35</v>
      </c>
      <c r="J7" s="116" t="s">
        <v>33</v>
      </c>
      <c r="K7" s="70"/>
      <c r="L7" s="82" t="s">
        <v>44</v>
      </c>
      <c r="M7" s="97" t="s">
        <v>41</v>
      </c>
      <c r="N7" s="97" t="s">
        <v>42</v>
      </c>
      <c r="O7" s="119" t="s">
        <v>43</v>
      </c>
      <c r="P7" s="50">
        <f>D7*Q7</f>
        <v>108000</v>
      </c>
      <c r="Q7" s="51">
        <v>27000</v>
      </c>
      <c r="R7" s="126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94"/>
      <c r="V7" s="49" t="s">
        <v>13</v>
      </c>
    </row>
    <row r="8" spans="1:22" s="5" customFormat="1" ht="122.25" customHeight="1">
      <c r="A8" s="27"/>
      <c r="B8" s="54">
        <v>2</v>
      </c>
      <c r="C8" s="83" t="s">
        <v>45</v>
      </c>
      <c r="D8" s="55">
        <v>3</v>
      </c>
      <c r="E8" s="56" t="s">
        <v>27</v>
      </c>
      <c r="F8" s="92" t="s">
        <v>62</v>
      </c>
      <c r="G8" s="123"/>
      <c r="H8" s="57" t="s">
        <v>33</v>
      </c>
      <c r="I8" s="98"/>
      <c r="J8" s="117"/>
      <c r="K8" s="71"/>
      <c r="L8" s="75"/>
      <c r="M8" s="98"/>
      <c r="N8" s="98"/>
      <c r="O8" s="120"/>
      <c r="P8" s="58">
        <f>D8*Q8</f>
        <v>1500</v>
      </c>
      <c r="Q8" s="59">
        <v>500</v>
      </c>
      <c r="R8" s="127"/>
      <c r="S8" s="60">
        <f>D8*R8</f>
        <v>0</v>
      </c>
      <c r="T8" s="61" t="str">
        <f aca="true" t="shared" si="1" ref="T8:T16">IF(ISNUMBER(R8),IF(R8&gt;Q8,"NEVYHOVUJE","VYHOVUJE")," ")</f>
        <v xml:space="preserve"> </v>
      </c>
      <c r="U8" s="95"/>
      <c r="V8" s="100" t="s">
        <v>15</v>
      </c>
    </row>
    <row r="9" spans="1:22" s="5" customFormat="1" ht="129.75" customHeight="1">
      <c r="A9" s="27"/>
      <c r="B9" s="54">
        <v>3</v>
      </c>
      <c r="C9" s="83" t="s">
        <v>46</v>
      </c>
      <c r="D9" s="55">
        <v>2</v>
      </c>
      <c r="E9" s="56" t="s">
        <v>27</v>
      </c>
      <c r="F9" s="92" t="s">
        <v>63</v>
      </c>
      <c r="G9" s="123"/>
      <c r="H9" s="57" t="s">
        <v>33</v>
      </c>
      <c r="I9" s="98"/>
      <c r="J9" s="117"/>
      <c r="K9" s="71"/>
      <c r="L9" s="75"/>
      <c r="M9" s="98"/>
      <c r="N9" s="98"/>
      <c r="O9" s="120"/>
      <c r="P9" s="58">
        <f>D9*Q9</f>
        <v>1400</v>
      </c>
      <c r="Q9" s="59">
        <v>700</v>
      </c>
      <c r="R9" s="127"/>
      <c r="S9" s="60">
        <f>D9*R9</f>
        <v>0</v>
      </c>
      <c r="T9" s="61" t="str">
        <f t="shared" si="1"/>
        <v xml:space="preserve"> </v>
      </c>
      <c r="U9" s="95"/>
      <c r="V9" s="101"/>
    </row>
    <row r="10" spans="1:22" s="5" customFormat="1" ht="223.5" customHeight="1">
      <c r="A10" s="27"/>
      <c r="B10" s="54">
        <v>4</v>
      </c>
      <c r="C10" s="74" t="s">
        <v>38</v>
      </c>
      <c r="D10" s="55">
        <v>1</v>
      </c>
      <c r="E10" s="56" t="s">
        <v>27</v>
      </c>
      <c r="F10" s="81" t="s">
        <v>47</v>
      </c>
      <c r="G10" s="123"/>
      <c r="H10" s="57" t="s">
        <v>33</v>
      </c>
      <c r="I10" s="98"/>
      <c r="J10" s="117"/>
      <c r="K10" s="71"/>
      <c r="L10" s="75"/>
      <c r="M10" s="98"/>
      <c r="N10" s="98"/>
      <c r="O10" s="120"/>
      <c r="P10" s="58">
        <f>D10*Q10</f>
        <v>5000</v>
      </c>
      <c r="Q10" s="59">
        <v>5000</v>
      </c>
      <c r="R10" s="127"/>
      <c r="S10" s="60">
        <f>D10*R10</f>
        <v>0</v>
      </c>
      <c r="T10" s="61" t="str">
        <f t="shared" si="1"/>
        <v xml:space="preserve"> </v>
      </c>
      <c r="U10" s="95"/>
      <c r="V10" s="100" t="s">
        <v>40</v>
      </c>
    </row>
    <row r="11" spans="1:22" s="5" customFormat="1" ht="55.5" customHeight="1">
      <c r="A11" s="27"/>
      <c r="B11" s="54">
        <v>5</v>
      </c>
      <c r="C11" s="83" t="s">
        <v>48</v>
      </c>
      <c r="D11" s="55">
        <v>1</v>
      </c>
      <c r="E11" s="56" t="s">
        <v>39</v>
      </c>
      <c r="F11" s="81" t="s">
        <v>49</v>
      </c>
      <c r="G11" s="123"/>
      <c r="H11" s="57" t="s">
        <v>33</v>
      </c>
      <c r="I11" s="98"/>
      <c r="J11" s="117"/>
      <c r="K11" s="71"/>
      <c r="L11" s="75"/>
      <c r="M11" s="98"/>
      <c r="N11" s="98"/>
      <c r="O11" s="120"/>
      <c r="P11" s="58">
        <f>D11*Q11</f>
        <v>600</v>
      </c>
      <c r="Q11" s="59">
        <v>600</v>
      </c>
      <c r="R11" s="127"/>
      <c r="S11" s="60">
        <f>D11*R11</f>
        <v>0</v>
      </c>
      <c r="T11" s="61" t="str">
        <f t="shared" si="1"/>
        <v xml:space="preserve"> </v>
      </c>
      <c r="U11" s="95"/>
      <c r="V11" s="101"/>
    </row>
    <row r="12" spans="1:22" s="5" customFormat="1" ht="100.5" customHeight="1">
      <c r="A12" s="27"/>
      <c r="B12" s="54">
        <v>6</v>
      </c>
      <c r="C12" s="83" t="s">
        <v>50</v>
      </c>
      <c r="D12" s="55">
        <v>1</v>
      </c>
      <c r="E12" s="56" t="s">
        <v>27</v>
      </c>
      <c r="F12" s="81" t="s">
        <v>51</v>
      </c>
      <c r="G12" s="123"/>
      <c r="H12" s="57" t="s">
        <v>33</v>
      </c>
      <c r="I12" s="98"/>
      <c r="J12" s="117"/>
      <c r="K12" s="71"/>
      <c r="L12" s="75"/>
      <c r="M12" s="98"/>
      <c r="N12" s="98"/>
      <c r="O12" s="120"/>
      <c r="P12" s="58">
        <f>D12*Q12</f>
        <v>600</v>
      </c>
      <c r="Q12" s="59">
        <v>600</v>
      </c>
      <c r="R12" s="127"/>
      <c r="S12" s="60">
        <f>D12*R12</f>
        <v>0</v>
      </c>
      <c r="T12" s="61" t="str">
        <f t="shared" si="1"/>
        <v xml:space="preserve"> </v>
      </c>
      <c r="U12" s="95"/>
      <c r="V12" s="56" t="s">
        <v>12</v>
      </c>
    </row>
    <row r="13" spans="1:22" s="5" customFormat="1" ht="172.5" customHeight="1">
      <c r="A13" s="27"/>
      <c r="B13" s="54">
        <v>7</v>
      </c>
      <c r="C13" s="83" t="s">
        <v>52</v>
      </c>
      <c r="D13" s="55">
        <v>2</v>
      </c>
      <c r="E13" s="56" t="s">
        <v>27</v>
      </c>
      <c r="F13" s="89" t="s">
        <v>58</v>
      </c>
      <c r="G13" s="123"/>
      <c r="H13" s="57" t="s">
        <v>33</v>
      </c>
      <c r="I13" s="98"/>
      <c r="J13" s="117"/>
      <c r="K13" s="71"/>
      <c r="L13" s="85" t="s">
        <v>53</v>
      </c>
      <c r="M13" s="98"/>
      <c r="N13" s="98"/>
      <c r="O13" s="120"/>
      <c r="P13" s="58">
        <f>D13*Q13</f>
        <v>3000</v>
      </c>
      <c r="Q13" s="59">
        <v>1500</v>
      </c>
      <c r="R13" s="127"/>
      <c r="S13" s="60">
        <f>D13*R13</f>
        <v>0</v>
      </c>
      <c r="T13" s="61" t="str">
        <f t="shared" si="1"/>
        <v xml:space="preserve"> </v>
      </c>
      <c r="U13" s="95"/>
      <c r="V13" s="100" t="s">
        <v>14</v>
      </c>
    </row>
    <row r="14" spans="1:22" s="5" customFormat="1" ht="167.25" customHeight="1">
      <c r="A14" s="27"/>
      <c r="B14" s="77">
        <v>8</v>
      </c>
      <c r="C14" s="84" t="s">
        <v>54</v>
      </c>
      <c r="D14" s="78">
        <v>2</v>
      </c>
      <c r="E14" s="73" t="s">
        <v>27</v>
      </c>
      <c r="F14" s="90" t="s">
        <v>59</v>
      </c>
      <c r="G14" s="124"/>
      <c r="H14" s="79" t="s">
        <v>33</v>
      </c>
      <c r="I14" s="98"/>
      <c r="J14" s="117"/>
      <c r="K14" s="71"/>
      <c r="L14" s="75"/>
      <c r="M14" s="98"/>
      <c r="N14" s="98"/>
      <c r="O14" s="120"/>
      <c r="P14" s="58">
        <f>D14*Q14</f>
        <v>6600</v>
      </c>
      <c r="Q14" s="80">
        <v>3300</v>
      </c>
      <c r="R14" s="128"/>
      <c r="S14" s="60">
        <f>D14*R14</f>
        <v>0</v>
      </c>
      <c r="T14" s="61" t="str">
        <f aca="true" t="shared" si="2" ref="T14:T15">IF(ISNUMBER(R14),IF(R14&gt;Q14,"NEVYHOVUJE","VYHOVUJE")," ")</f>
        <v xml:space="preserve"> </v>
      </c>
      <c r="U14" s="95"/>
      <c r="V14" s="102"/>
    </row>
    <row r="15" spans="1:22" s="5" customFormat="1" ht="55.5" customHeight="1">
      <c r="A15" s="27"/>
      <c r="B15" s="77">
        <v>9</v>
      </c>
      <c r="C15" s="84" t="s">
        <v>55</v>
      </c>
      <c r="D15" s="78">
        <v>2</v>
      </c>
      <c r="E15" s="73" t="s">
        <v>27</v>
      </c>
      <c r="F15" s="88" t="s">
        <v>60</v>
      </c>
      <c r="G15" s="124"/>
      <c r="H15" s="79" t="s">
        <v>33</v>
      </c>
      <c r="I15" s="98"/>
      <c r="J15" s="117"/>
      <c r="K15" s="71"/>
      <c r="L15" s="75"/>
      <c r="M15" s="98"/>
      <c r="N15" s="98"/>
      <c r="O15" s="120"/>
      <c r="P15" s="58">
        <f>D15*Q15</f>
        <v>1500</v>
      </c>
      <c r="Q15" s="80">
        <v>750</v>
      </c>
      <c r="R15" s="128"/>
      <c r="S15" s="60">
        <f>D15*R15</f>
        <v>0</v>
      </c>
      <c r="T15" s="61" t="str">
        <f t="shared" si="2"/>
        <v xml:space="preserve"> </v>
      </c>
      <c r="U15" s="95"/>
      <c r="V15" s="101"/>
    </row>
    <row r="16" spans="1:22" s="5" customFormat="1" ht="208.5" customHeight="1" thickBot="1">
      <c r="A16" s="27"/>
      <c r="B16" s="62">
        <v>10</v>
      </c>
      <c r="C16" s="86" t="s">
        <v>56</v>
      </c>
      <c r="D16" s="63">
        <v>1</v>
      </c>
      <c r="E16" s="64" t="s">
        <v>27</v>
      </c>
      <c r="F16" s="87" t="s">
        <v>57</v>
      </c>
      <c r="G16" s="125"/>
      <c r="H16" s="65" t="s">
        <v>33</v>
      </c>
      <c r="I16" s="99"/>
      <c r="J16" s="118"/>
      <c r="K16" s="72"/>
      <c r="L16" s="76"/>
      <c r="M16" s="99"/>
      <c r="N16" s="99"/>
      <c r="O16" s="121"/>
      <c r="P16" s="66">
        <f>D16*Q16</f>
        <v>2500</v>
      </c>
      <c r="Q16" s="67">
        <v>2500</v>
      </c>
      <c r="R16" s="129"/>
      <c r="S16" s="68">
        <f>D16*R16</f>
        <v>0</v>
      </c>
      <c r="T16" s="69" t="str">
        <f t="shared" si="1"/>
        <v xml:space="preserve"> </v>
      </c>
      <c r="U16" s="96"/>
      <c r="V16" s="64" t="s">
        <v>12</v>
      </c>
    </row>
    <row r="17" spans="1:21" ht="13.5" customHeight="1" thickBot="1" thickTop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1"/>
      <c r="T17" s="5"/>
      <c r="U17" s="5"/>
    </row>
    <row r="18" spans="1:22" ht="49.5" customHeight="1" thickBot="1" thickTop="1">
      <c r="A18" s="5"/>
      <c r="B18" s="110" t="s">
        <v>30</v>
      </c>
      <c r="C18" s="111"/>
      <c r="D18" s="111"/>
      <c r="E18" s="111"/>
      <c r="F18" s="111"/>
      <c r="G18" s="111"/>
      <c r="H18" s="42"/>
      <c r="I18" s="28"/>
      <c r="J18" s="28"/>
      <c r="K18" s="28"/>
      <c r="L18" s="29"/>
      <c r="M18" s="8"/>
      <c r="N18" s="8"/>
      <c r="O18" s="30"/>
      <c r="P18" s="30"/>
      <c r="Q18" s="31" t="s">
        <v>10</v>
      </c>
      <c r="R18" s="112" t="s">
        <v>11</v>
      </c>
      <c r="S18" s="113"/>
      <c r="T18" s="114"/>
      <c r="U18" s="22"/>
      <c r="V18" s="32"/>
    </row>
    <row r="19" spans="1:21" ht="53.25" customHeight="1" thickBot="1" thickTop="1">
      <c r="A19" s="5"/>
      <c r="B19" s="107" t="s">
        <v>28</v>
      </c>
      <c r="C19" s="107"/>
      <c r="D19" s="107"/>
      <c r="E19" s="107"/>
      <c r="F19" s="107"/>
      <c r="G19" s="107"/>
      <c r="H19" s="107"/>
      <c r="I19" s="33"/>
      <c r="L19" s="12"/>
      <c r="M19" s="12"/>
      <c r="N19" s="12"/>
      <c r="O19" s="34"/>
      <c r="P19" s="34"/>
      <c r="Q19" s="35">
        <f>SUM(P7:P16)</f>
        <v>130700</v>
      </c>
      <c r="R19" s="103">
        <f>SUM(S7:S16)</f>
        <v>0</v>
      </c>
      <c r="S19" s="104"/>
      <c r="T19" s="105"/>
      <c r="U19" s="5"/>
    </row>
    <row r="20" spans="1:21" ht="15.75" thickTop="1">
      <c r="A20" s="5"/>
      <c r="B20" s="106" t="s">
        <v>29</v>
      </c>
      <c r="C20" s="106"/>
      <c r="D20" s="106"/>
      <c r="E20" s="106"/>
      <c r="F20" s="106"/>
      <c r="K20" s="5"/>
      <c r="L20" s="5"/>
      <c r="M20" s="5"/>
      <c r="Q20" s="5"/>
      <c r="R20" s="5"/>
      <c r="S20" s="5"/>
      <c r="T20" s="5"/>
      <c r="U20" s="5"/>
    </row>
    <row r="21" spans="1:21" ht="14.25" customHeight="1">
      <c r="A21" s="5"/>
      <c r="K21" s="5"/>
      <c r="L21" s="5"/>
      <c r="M21" s="5"/>
      <c r="Q21" s="5"/>
      <c r="R21" s="5"/>
      <c r="S21" s="5"/>
      <c r="T21" s="5"/>
      <c r="U21" s="5"/>
    </row>
    <row r="22" spans="1:21" ht="14.25" customHeight="1">
      <c r="A22" s="5"/>
      <c r="B22" s="5"/>
      <c r="K22" s="5"/>
      <c r="L22" s="5"/>
      <c r="M22" s="5"/>
      <c r="Q22" s="5"/>
      <c r="R22" s="5"/>
      <c r="S22" s="5"/>
      <c r="T22" s="5"/>
      <c r="U22" s="5"/>
    </row>
    <row r="23" spans="1:21" ht="14.25" customHeight="1">
      <c r="A23" s="5"/>
      <c r="B23" s="5"/>
      <c r="K23" s="5"/>
      <c r="L23" s="5"/>
      <c r="M23" s="5"/>
      <c r="Q23" s="5"/>
      <c r="R23" s="5"/>
      <c r="S23" s="5"/>
      <c r="T23" s="5"/>
      <c r="U23" s="5"/>
    </row>
    <row r="24" spans="1:21" ht="14.25" customHeight="1">
      <c r="A24" s="5"/>
      <c r="B24" s="5"/>
      <c r="K24" s="5"/>
      <c r="L24" s="5"/>
      <c r="M24" s="5"/>
      <c r="Q24" s="5"/>
      <c r="R24" s="5"/>
      <c r="S24" s="5"/>
      <c r="T24" s="5"/>
      <c r="U24" s="5"/>
    </row>
    <row r="25" spans="1:21" ht="14.25" customHeight="1">
      <c r="A25" s="5"/>
      <c r="B25" s="5"/>
      <c r="K25" s="5"/>
      <c r="L25" s="5"/>
      <c r="M25" s="5"/>
      <c r="Q25" s="5"/>
      <c r="R25" s="5"/>
      <c r="S25" s="5"/>
      <c r="T25" s="5"/>
      <c r="U25" s="5"/>
    </row>
    <row r="26" spans="1:21" ht="14.25" customHeight="1">
      <c r="A26" s="5"/>
      <c r="B26" s="5"/>
      <c r="K26" s="5"/>
      <c r="L26" s="5"/>
      <c r="M26" s="5"/>
      <c r="Q26" s="5"/>
      <c r="R26" s="5"/>
      <c r="S26" s="5"/>
      <c r="T26" s="5"/>
      <c r="U26" s="5"/>
    </row>
    <row r="27" spans="1:21" ht="14.25" customHeight="1">
      <c r="A27" s="5"/>
      <c r="B27" s="5"/>
      <c r="K27" s="5"/>
      <c r="L27" s="5"/>
      <c r="M27" s="5"/>
      <c r="Q27" s="5"/>
      <c r="R27" s="5"/>
      <c r="S27" s="5"/>
      <c r="T27" s="5"/>
      <c r="U27" s="5"/>
    </row>
    <row r="28" spans="1:21" ht="14.25" customHeight="1">
      <c r="A28" s="5"/>
      <c r="B28" s="5"/>
      <c r="K28" s="5"/>
      <c r="L28" s="5"/>
      <c r="M28" s="5"/>
      <c r="Q28" s="5"/>
      <c r="R28" s="5"/>
      <c r="S28" s="5"/>
      <c r="T28" s="5"/>
      <c r="U28" s="5"/>
    </row>
    <row r="29" spans="1:21" ht="14.25" customHeight="1">
      <c r="A29" s="5"/>
      <c r="B29" s="5"/>
      <c r="K29" s="5"/>
      <c r="L29" s="5"/>
      <c r="M29" s="5"/>
      <c r="Q29" s="5"/>
      <c r="R29" s="5"/>
      <c r="S29" s="5"/>
      <c r="T29" s="5"/>
      <c r="U29" s="5"/>
    </row>
    <row r="30" spans="1:21" ht="14.25" customHeight="1">
      <c r="A30" s="5"/>
      <c r="B30" s="5"/>
      <c r="K30" s="5"/>
      <c r="L30" s="5"/>
      <c r="M30" s="5"/>
      <c r="Q30" s="5"/>
      <c r="R30" s="5"/>
      <c r="S30" s="5"/>
      <c r="T30" s="5"/>
      <c r="U30" s="5"/>
    </row>
    <row r="31" spans="1:21" ht="14.25" customHeight="1">
      <c r="A31" s="5"/>
      <c r="B31" s="5"/>
      <c r="K31" s="5"/>
      <c r="L31" s="5"/>
      <c r="M31" s="5"/>
      <c r="Q31" s="5"/>
      <c r="R31" s="5"/>
      <c r="S31" s="5"/>
      <c r="T31" s="5"/>
      <c r="U31" s="5"/>
    </row>
    <row r="32" spans="1:21" ht="14.25" customHeight="1">
      <c r="A32" s="5"/>
      <c r="B32" s="5"/>
      <c r="K32" s="5"/>
      <c r="L32" s="5"/>
      <c r="M32" s="5"/>
      <c r="Q32" s="5"/>
      <c r="R32" s="5"/>
      <c r="S32" s="5"/>
      <c r="T32" s="5"/>
      <c r="U32" s="5"/>
    </row>
    <row r="33" spans="1:21" ht="14.25" customHeight="1">
      <c r="A33" s="5"/>
      <c r="B33" s="5"/>
      <c r="K33" s="5"/>
      <c r="L33" s="5"/>
      <c r="M33" s="5"/>
      <c r="Q33" s="5"/>
      <c r="R33" s="5"/>
      <c r="S33" s="5"/>
      <c r="T33" s="5"/>
      <c r="U33" s="5"/>
    </row>
    <row r="34" spans="1:21" ht="14.25" customHeight="1">
      <c r="A34" s="5"/>
      <c r="B34" s="5"/>
      <c r="K34" s="5"/>
      <c r="L34" s="5"/>
      <c r="M34" s="5"/>
      <c r="Q34" s="5"/>
      <c r="R34" s="5"/>
      <c r="S34" s="5"/>
      <c r="T34" s="5"/>
      <c r="U34" s="5"/>
    </row>
    <row r="35" spans="1:21" ht="14.25" customHeight="1">
      <c r="A35" s="5"/>
      <c r="B35" s="5"/>
      <c r="K35" s="5"/>
      <c r="L35" s="5"/>
      <c r="M35" s="5"/>
      <c r="Q35" s="5"/>
      <c r="R35" s="5"/>
      <c r="S35" s="5"/>
      <c r="T35" s="5"/>
      <c r="U35" s="5"/>
    </row>
    <row r="36" spans="1:21" ht="14.25" customHeight="1">
      <c r="A36" s="5"/>
      <c r="B36" s="5"/>
      <c r="K36" s="5"/>
      <c r="L36" s="5"/>
      <c r="M36" s="5"/>
      <c r="Q36" s="5"/>
      <c r="R36" s="5"/>
      <c r="S36" s="5"/>
      <c r="T36" s="5"/>
      <c r="U36" s="5"/>
    </row>
    <row r="37" spans="1:21" ht="14.25" customHeight="1">
      <c r="A37" s="5"/>
      <c r="B37" s="5"/>
      <c r="K37" s="5"/>
      <c r="L37" s="5"/>
      <c r="M37" s="5"/>
      <c r="Q37" s="5"/>
      <c r="R37" s="5"/>
      <c r="S37" s="5"/>
      <c r="T37" s="5"/>
      <c r="U37" s="5"/>
    </row>
    <row r="38" spans="2:21" ht="14.25" customHeight="1">
      <c r="B38" s="5"/>
      <c r="K38" s="5"/>
      <c r="L38" s="5"/>
      <c r="M38" s="5"/>
      <c r="Q38" s="5"/>
      <c r="R38" s="5"/>
      <c r="S38" s="5"/>
      <c r="T38" s="5"/>
      <c r="U38" s="5"/>
    </row>
    <row r="39" spans="2:21" ht="14.25" customHeight="1">
      <c r="B39" s="5"/>
      <c r="K39" s="5"/>
      <c r="L39" s="5"/>
      <c r="M39" s="5"/>
      <c r="Q39" s="5"/>
      <c r="R39" s="5"/>
      <c r="S39" s="5"/>
      <c r="T39" s="5"/>
      <c r="U39" s="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 algorithmName="SHA-512" hashValue="pM+QGau+PhQnBp3503QyzCiZnmLhZJXz2GImm9KUR4rH+3rpdSeeXezwtuDupiKppiEUXo1BtZw3yW/RKDOaVg==" saltValue="em7F+c4QXVhG02BQq58B/A==" spinCount="100000" sheet="1" objects="1" scenarios="1"/>
  <mergeCells count="15">
    <mergeCell ref="R19:T19"/>
    <mergeCell ref="B20:F20"/>
    <mergeCell ref="B19:H19"/>
    <mergeCell ref="B1:D1"/>
    <mergeCell ref="B18:G18"/>
    <mergeCell ref="R18:T18"/>
    <mergeCell ref="I7:I16"/>
    <mergeCell ref="J7:J16"/>
    <mergeCell ref="O7:O16"/>
    <mergeCell ref="U7:U16"/>
    <mergeCell ref="M7:M16"/>
    <mergeCell ref="N7:N16"/>
    <mergeCell ref="V8:V9"/>
    <mergeCell ref="V10:V11"/>
    <mergeCell ref="V13:V15"/>
  </mergeCells>
  <conditionalFormatting sqref="T7:T16">
    <cfRule type="cellIs" priority="69" dxfId="6" operator="equal">
      <formula>"VYHOVUJE"</formula>
    </cfRule>
  </conditionalFormatting>
  <conditionalFormatting sqref="T7:T16">
    <cfRule type="cellIs" priority="68" dxfId="5" operator="equal">
      <formula>"NEVYHOVUJE"</formula>
    </cfRule>
  </conditionalFormatting>
  <conditionalFormatting sqref="G7:H16 R7:R16">
    <cfRule type="containsBlanks" priority="49" dxfId="4">
      <formula>LEN(TRIM(G7))=0</formula>
    </cfRule>
  </conditionalFormatting>
  <conditionalFormatting sqref="G7:H16 R7:R16">
    <cfRule type="notContainsBlanks" priority="47" dxfId="3">
      <formula>LEN(TRIM(G7))&gt;0</formula>
    </cfRule>
  </conditionalFormatting>
  <conditionalFormatting sqref="G7:H16 R7:R16">
    <cfRule type="notContainsBlanks" priority="46" dxfId="2">
      <formula>LEN(TRIM(G7))&gt;0</formula>
    </cfRule>
  </conditionalFormatting>
  <conditionalFormatting sqref="G7:H16">
    <cfRule type="notContainsBlanks" priority="45" dxfId="1">
      <formula>LEN(TRIM(G7))&gt;0</formula>
    </cfRule>
  </conditionalFormatting>
  <conditionalFormatting sqref="D7:D16">
    <cfRule type="containsBlanks" priority="5" dxfId="0">
      <formula>LEN(TRIM(D7))=0</formula>
    </cfRule>
  </conditionalFormatting>
  <dataValidations count="3">
    <dataValidation type="list" showInputMessage="1" showErrorMessage="1" sqref="E7:E16">
      <formula1>"ks,bal,sada,"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16 V7:V8 V12 V13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2022-10-04T08:18:52Z</cp:lastPrinted>
  <dcterms:created xsi:type="dcterms:W3CDTF">2014-03-05T12:43:32Z</dcterms:created>
  <dcterms:modified xsi:type="dcterms:W3CDTF">2022-11-11T12:50:06Z</dcterms:modified>
  <cp:category/>
  <cp:version/>
  <cp:contentType/>
  <cp:contentStatus/>
  <cp:revision>1</cp:revision>
</cp:coreProperties>
</file>