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29\2 změna ZD\"/>
    </mc:Choice>
  </mc:AlternateContent>
  <xr:revisionPtr revIDLastSave="0" documentId="13_ncr:1_{2C4ECF03-6030-4F74-8905-BB7097AAF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S12" i="1"/>
  <c r="T12" i="1"/>
  <c r="S13" i="1"/>
  <c r="T13" i="1"/>
  <c r="P9" i="1"/>
  <c r="P10" i="1"/>
  <c r="P11" i="1"/>
  <c r="S9" i="1"/>
  <c r="T9" i="1"/>
  <c r="S10" i="1"/>
  <c r="T10" i="1"/>
  <c r="S11" i="1"/>
  <c r="T11" i="1"/>
  <c r="P8" i="1" l="1"/>
  <c r="S8" i="1"/>
  <c r="T8" i="1"/>
  <c r="P7" i="1"/>
  <c r="S7" i="1"/>
  <c r="T7" i="1"/>
  <c r="R16" i="1" l="1"/>
  <c r="Q16" i="1"/>
</calcChain>
</file>

<file path=xl/sharedStrings.xml><?xml version="1.0" encoding="utf-8"?>
<sst xmlns="http://schemas.openxmlformats.org/spreadsheetml/2006/main" count="73" uniqueCount="56">
  <si>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</si>
  <si>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</si>
  <si>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</si>
  <si>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</si>
  <si>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</si>
  <si>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</si>
  <si>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</si>
  <si>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</si>
  <si>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</si>
  <si>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</si>
  <si>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</si>
  <si>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</si>
  <si>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</si>
  <si>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 xml:space="preserve">30233132-5 - Diskové jednotky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</si>
  <si>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</si>
  <si>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</si>
  <si>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</si>
  <si>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</si>
  <si>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</si>
  <si>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</si>
  <si>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</si>
  <si>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</si>
  <si>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</si>
  <si>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</si>
  <si>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</si>
  <si>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</si>
  <si>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</si>
  <si>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</si>
  <si>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</si>
  <si>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</si>
  <si>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</si>
  <si>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</si>
  <si>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</si>
  <si>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</si>
  <si>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</si>
  <si>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129 - 2022 </t>
  </si>
  <si>
    <t>SSD disk</t>
  </si>
  <si>
    <t>Společná faktura</t>
  </si>
  <si>
    <t>Záruka na zboží min. 36 měsíců,  servis NBD on site.</t>
  </si>
  <si>
    <t>Záruka na zboží min. 24 měsíců,  servis NBD on site.</t>
  </si>
  <si>
    <t>Záruka na zboží min. 24 měsíců.</t>
  </si>
  <si>
    <t>Záruka na zboží min. 60 měsíců.</t>
  </si>
  <si>
    <t>Záruka na zboží min. 36 měsíců.</t>
  </si>
  <si>
    <t>Ing. Miroslav Horák, Ph.D.,
Tel.: 37763 2340</t>
  </si>
  <si>
    <t>Technická 8, 301 00 Plzeň, 
Fakulta aplikovaných věd - Katedra mechaniky,
místnost UC 403</t>
  </si>
  <si>
    <t>Počítač včetně klávesnice a myši</t>
  </si>
  <si>
    <t>Procesor architektury x86-64.
Výkon procesoru v Passmark CPU více než 31 300 bodů, minimálně 12 fyzických jader.
Operační paměť typu DDR4 minimálně 32 GB rozšiřitelná na min. 128GB, min. 2 volné sloty.
Dedikovaná grafická karta podporující technologii Nvidia CUDA, min. 2x DP konektor, výkon min. 11 700 bodů dle testu na stránce https://www.videocardbenchmark.net/.
Síťová karta 1 Gb/s Ethernet.
SSD disk NVMe M.2 o kapacitě minimálně 1 TB.
Pevný disk minimálně 1TB, rozhraní SATAIII, min. 7200 RPM, montáž do 3,5" pozice.
Alespoň jedna volná pozice pro interní disky 3,5", rozhraní SATAIII.
Minimálně 10 USB portů, z toho minimálně 5x USB 3.0 port.
V předním panelu minimálně 2x USB 3.0 a 1x USB-C port.
Podpora bootování z USB.
Optická drátová USB myš.
CZ klávesnice.
Velikost počítačové skříně: microtower nebo větší.
Skříň nesmí být plombovaná a musí umožňovat beznástrojové otevření.
Operační systém Windows 64-bit - OS Windows požadujeme z důvodu kompatibility s interními aplikacemi ZČU (Stag, Magion,...).
Existence ovladačů použitého HW ve Windows a Linux (Debian).
Záruka min. 36 měsíců, záruční servis NBD on site.</t>
  </si>
  <si>
    <t>Notebook 15,6"</t>
  </si>
  <si>
    <t>Kapacita min 1TB.
Rozhraní: SATA III.
Rychlost čtení min. 560 MB/s.
Rychlost zápisu min. 530MB/s.
Životnost min. 600TBW.
Záruka min. 60 měsíců.</t>
  </si>
  <si>
    <t>Externí 2,5" USB-C disk</t>
  </si>
  <si>
    <t>Externí HDD min. 2TB, USB 3.2 Gen 1 (USB 3.0), kabel.</t>
  </si>
  <si>
    <r>
      <t>Dokovací stanice s vlastním napájecím adaptérem.
Min.: 2x DisplayPort, 1x HDMI 2.0, 1x Ethernet/LAN port, 1x Line in and line out, 3x USB 3.0 porty.
Dokovací stanice musí mít funkci napájení notebooku a být připo</t>
    </r>
    <r>
      <rPr>
        <sz val="11"/>
        <rFont val="Calibri"/>
        <family val="2"/>
        <charset val="238"/>
        <scheme val="minor"/>
      </rPr>
      <t xml:space="preserve">jitelná k pol.č. 3 - dodávanému notebooku a ten napájet.  </t>
    </r>
    <r>
      <rPr>
        <sz val="11"/>
        <color theme="1"/>
        <rFont val="Calibri"/>
        <family val="2"/>
        <charset val="238"/>
        <scheme val="minor"/>
      </rPr>
      <t xml:space="preserve">
Kabel na propojení notebooku a dokovací stanice.</t>
    </r>
  </si>
  <si>
    <t>Dokovací stanice k pol.č. 3</t>
  </si>
  <si>
    <r>
      <t xml:space="preserve">Procesor min. 14 jader min. 26 880 bodů passmark (https://www.cpubenchmark.net/).
Display min. FHD 1920x1080, antireflexní nebo matný, formát 15,6".
Grafická karta min. 12 900 bodů G3D Mark (https://www.videocardbenchmark.net/).
Min. 16GB RAM DDR5 min. 4800 MHz (možnost rozšíření na 32GB).
HDD min. 512GB SSD.
Integrovaná Webkamera HD min. 720p.
WiFi + Bluetoth ver. min 5.0.
Síťová karta 1 Gb/s Ethernet, RJ45. 
Minimálně: 1x USB-C, 3x USB port 3.2, 1x Thunderbolt 4 HDMI 2.1.
Podsvícená klávesnice.
</t>
    </r>
    <r>
      <rPr>
        <sz val="11"/>
        <color theme="1"/>
        <rFont val="Calibri"/>
        <family val="2"/>
        <charset val="238"/>
        <scheme val="minor"/>
      </rPr>
      <t>Kovové nebo kompozitní šasi. 
Hmotnost max. 2,7 kg.
Operační systém Windows 10 nebo vyšší 64-bit - OS Windows požadujeme z důvodu kompatibility s interními aplikacemi ZČU (Stag, Magion,...).   
Existence ovladačů použitého HW ve Windows + Linux.
Podpora prostřednictvím internetu musí umožňovat stahování ovladačů a manuálu z internetu adresně pro konkrétní zadaný typ (sériové číslo) zařízení. 
Záruka min. 24 měsíců, servis NBD on site.</t>
    </r>
  </si>
  <si>
    <r>
      <t xml:space="preserve">Procesor min. 14 jader min. 24 145 bodů passmark (https://www.cpubenchmark.net/).
Display min. FHD 1920x1080, antireflexní nebo matný, formát 15,6".
Grafická karta min. 4 530 bodů G3D Mark (https://www.videocardbenchmark.net/).
Grafická karta může být integrovaná.
Min. 16GB RAM DDR5 min. 4800 MHz (možnost rozšíření na 32GB).
HDD min. 512GB SSD.
Integrovaná Webkamera HD min. 720p.
WiFi + Bluetoth ver. min 5.0.
Síťová karta 1 Gb/s Ethernet, RJ45. 
Minimálně: </t>
    </r>
    <r>
      <rPr>
        <sz val="11"/>
        <color rgb="FFFF0000"/>
        <rFont val="Calibri"/>
        <family val="2"/>
        <charset val="238"/>
        <scheme val="minor"/>
      </rPr>
      <t>2x USB port 3.2, 2x Thunderbolt 4 USB-C a 1x HDMI 2.0.</t>
    </r>
    <r>
      <rPr>
        <sz val="11"/>
        <color theme="1"/>
        <rFont val="Calibri"/>
        <family val="2"/>
        <charset val="238"/>
        <scheme val="minor"/>
      </rPr>
      <t xml:space="preserve">
Podsvícená klávesnice.
Dokovací konektor.
Kovové nebo kompozitní šasi.
Čtečka otisků prstů, čtečka čipových karet.
Hmotnost max. 1,8 kg.
</t>
    </r>
    <r>
      <rPr>
        <sz val="11"/>
        <rFont val="Calibri"/>
        <family val="2"/>
        <charset val="238"/>
        <scheme val="minor"/>
      </rPr>
      <t>Bez operačního systému.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Existence ovladačů použitého HW ve Windows + Linux.
Podpora prostřednictvím internetu musí umožňovat stahování ovladačů a manuálu z internetu adresně pro konkrétní zadaný typ (sériové číslo) zařízení. 
Záruka min. 36 měsíců, servis NBD on site.</t>
    </r>
  </si>
  <si>
    <r>
      <t xml:space="preserve">Procesor min. 14 jader min. 24 145 bodů passmark (https://www.cpubenchmark.net/).
Display min. FHD 1920x1080, antireflexní nebo matný, formát 15,6".
Grafická karta min. 4 530 bodů G3D Mark (https://www.videocardbenchmark.net/).
Min. 16GB RAM DDR5 min. 4800 MHz (možnost rozšíření na 32GB).
HDD min. 512GB SSD.
Integrovaná Webkamera HD min. 720p.
WiFi + Bluetoth ver. min 5.0.
Síťová karta 1 Gb/s Ethernet, RJ45. 
Minimálně: </t>
    </r>
    <r>
      <rPr>
        <sz val="11"/>
        <color rgb="FFFF0000"/>
        <rFont val="Calibri"/>
        <family val="2"/>
        <charset val="238"/>
        <scheme val="minor"/>
      </rPr>
      <t>2x USB port 3.2, 2x Thunderbolt 4 USB-C a 1x HDMI 2.0.</t>
    </r>
    <r>
      <rPr>
        <sz val="11"/>
        <color theme="1"/>
        <rFont val="Calibri"/>
        <family val="2"/>
        <charset val="238"/>
        <scheme val="minor"/>
      </rPr>
      <t xml:space="preserve">
Podsvícená klávesnice.
Dokovací konektor.
Kovové nebo kompozitní šasi. 
Čtečka otisků prstů, čtečka čipových karet.
Hmotnost max. 1,8 kg.
Operační systém Windows 10 nebo vyšší 64-bit - OS Windows požadujeme z důvodu kompatibility s interními aplikacemi ZČU (Stag, Magion,...).   
Existence ovladačů použitého HW ve Windows + Linux.
Podpora prostřednictvím internetu musí umožňovat stahování ovladačů a manuálu z internetu adresně pro konkrétní zadaný typ (sériové číslo) zařízení.
Záruka min. 36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</si>
</sst>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3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/>
    <xf numFmtId="0" fontId="4" fillId="6" borderId="1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3" fontId="0" fillId="7" borderId="12" xfId="0" applyNumberForma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25" fillId="4" borderId="13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64" zoomScaleNormal="64" workbookViewId="0">
      <selection activeCell="F13" sqref="F1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3.140625" style="1" customWidth="1"/>
    <col min="4" max="4" width="12.28515625" style="2" customWidth="1"/>
    <col min="5" max="5" width="10.5703125" style="3" customWidth="1"/>
    <col min="6" max="6" width="142" style="1" customWidth="1"/>
    <col min="7" max="7" width="26.140625" style="4" bestFit="1" customWidth="1"/>
    <col min="8" max="8" width="25.42578125" style="4" customWidth="1"/>
    <col min="9" max="9" width="24.7109375" style="4" customWidth="1"/>
    <col min="10" max="10" width="16.42578125" style="1" customWidth="1"/>
    <col min="11" max="11" width="28.28515625" hidden="1" customWidth="1"/>
    <col min="12" max="12" width="33.42578125" style="5" customWidth="1"/>
    <col min="13" max="13" width="34.5703125" customWidth="1"/>
    <col min="14" max="14" width="35.42578125" style="4" customWidth="1"/>
    <col min="15" max="15" width="26" style="4" bestFit="1" customWidth="1"/>
    <col min="16" max="16" width="17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41.85546875" style="6" customWidth="1"/>
  </cols>
  <sheetData>
    <row r="1" spans="1:22" s="5" customFormat="1" ht="40.9" customHeight="1" x14ac:dyDescent="0.25">
      <c r="B1" s="90" t="s">
        <v>35</v>
      </c>
      <c r="C1" s="91"/>
      <c r="D1" s="91"/>
      <c r="E1" s="36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25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899999999999999" customHeight="1" x14ac:dyDescent="0.25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27.75" customHeight="1" thickBot="1" x14ac:dyDescent="0.3">
      <c r="B5" s="17"/>
      <c r="C5" s="18"/>
      <c r="D5" s="3"/>
      <c r="E5" s="3"/>
      <c r="F5" s="1"/>
      <c r="G5" s="92" t="s">
        <v>2</v>
      </c>
      <c r="H5" s="93"/>
      <c r="I5" s="1"/>
      <c r="N5" s="1"/>
      <c r="O5" s="20"/>
      <c r="P5" s="20"/>
      <c r="R5" s="19" t="s">
        <v>2</v>
      </c>
      <c r="V5" s="39"/>
    </row>
    <row r="6" spans="1:22" s="5" customFormat="1" ht="70.5" customHeight="1" thickTop="1" thickBot="1" x14ac:dyDescent="0.3">
      <c r="B6" s="40" t="s">
        <v>3</v>
      </c>
      <c r="C6" s="41" t="s">
        <v>15</v>
      </c>
      <c r="D6" s="41" t="s">
        <v>4</v>
      </c>
      <c r="E6" s="41" t="s">
        <v>16</v>
      </c>
      <c r="F6" s="41" t="s">
        <v>17</v>
      </c>
      <c r="G6" s="46" t="s">
        <v>26</v>
      </c>
      <c r="H6" s="47" t="s">
        <v>28</v>
      </c>
      <c r="I6" s="42" t="s">
        <v>18</v>
      </c>
      <c r="J6" s="41" t="s">
        <v>19</v>
      </c>
      <c r="K6" s="41" t="s">
        <v>34</v>
      </c>
      <c r="L6" s="43" t="s">
        <v>20</v>
      </c>
      <c r="M6" s="44" t="s">
        <v>21</v>
      </c>
      <c r="N6" s="43" t="s">
        <v>22</v>
      </c>
      <c r="O6" s="41" t="s">
        <v>32</v>
      </c>
      <c r="P6" s="43" t="s">
        <v>23</v>
      </c>
      <c r="Q6" s="41" t="s">
        <v>5</v>
      </c>
      <c r="R6" s="45" t="s">
        <v>6</v>
      </c>
      <c r="S6" s="50" t="s">
        <v>7</v>
      </c>
      <c r="T6" s="50" t="s">
        <v>8</v>
      </c>
      <c r="U6" s="43" t="s">
        <v>24</v>
      </c>
      <c r="V6" s="41" t="s">
        <v>25</v>
      </c>
    </row>
    <row r="7" spans="1:22" s="5" customFormat="1" ht="319.5" customHeight="1" thickTop="1" x14ac:dyDescent="0.25">
      <c r="A7" s="21"/>
      <c r="B7" s="59">
        <v>1</v>
      </c>
      <c r="C7" s="60" t="s">
        <v>45</v>
      </c>
      <c r="D7" s="61">
        <v>4</v>
      </c>
      <c r="E7" s="62" t="s">
        <v>27</v>
      </c>
      <c r="F7" s="84" t="s">
        <v>46</v>
      </c>
      <c r="G7" s="127"/>
      <c r="H7" s="130"/>
      <c r="I7" s="103" t="s">
        <v>37</v>
      </c>
      <c r="J7" s="106" t="s">
        <v>33</v>
      </c>
      <c r="K7" s="109"/>
      <c r="L7" s="81" t="s">
        <v>38</v>
      </c>
      <c r="M7" s="115" t="s">
        <v>43</v>
      </c>
      <c r="N7" s="118" t="s">
        <v>44</v>
      </c>
      <c r="O7" s="121">
        <v>21</v>
      </c>
      <c r="P7" s="63">
        <f>D7*Q7</f>
        <v>131840</v>
      </c>
      <c r="Q7" s="64">
        <v>32960</v>
      </c>
      <c r="R7" s="124"/>
      <c r="S7" s="65">
        <f>D7*R7</f>
        <v>0</v>
      </c>
      <c r="T7" s="66" t="str">
        <f t="shared" ref="T7" si="0">IF(ISNUMBER(R7), IF(R7&gt;Q7,"NEVYHOVUJE","VYHOVUJE")," ")</f>
        <v xml:space="preserve"> </v>
      </c>
      <c r="U7" s="112"/>
      <c r="V7" s="67" t="s">
        <v>12</v>
      </c>
    </row>
    <row r="8" spans="1:22" s="5" customFormat="1" ht="313.5" customHeight="1" x14ac:dyDescent="0.25">
      <c r="A8" s="21"/>
      <c r="B8" s="89">
        <v>2</v>
      </c>
      <c r="C8" s="52" t="s">
        <v>47</v>
      </c>
      <c r="D8" s="53">
        <v>1</v>
      </c>
      <c r="E8" s="54" t="s">
        <v>27</v>
      </c>
      <c r="F8" s="88" t="s">
        <v>53</v>
      </c>
      <c r="G8" s="128"/>
      <c r="H8" s="131"/>
      <c r="I8" s="104"/>
      <c r="J8" s="107"/>
      <c r="K8" s="110"/>
      <c r="L8" s="82" t="s">
        <v>39</v>
      </c>
      <c r="M8" s="116"/>
      <c r="N8" s="119"/>
      <c r="O8" s="122"/>
      <c r="P8" s="55">
        <f>D8*Q8</f>
        <v>38400</v>
      </c>
      <c r="Q8" s="56">
        <v>38400</v>
      </c>
      <c r="R8" s="125"/>
      <c r="S8" s="57">
        <f>D8*R8</f>
        <v>0</v>
      </c>
      <c r="T8" s="58" t="str">
        <f t="shared" ref="T8" si="1">IF(ISNUMBER(R8), IF(R8&gt;Q8,"NEVYHOVUJE","VYHOVUJE")," ")</f>
        <v xml:space="preserve"> </v>
      </c>
      <c r="U8" s="113"/>
      <c r="V8" s="69" t="s">
        <v>11</v>
      </c>
    </row>
    <row r="9" spans="1:22" s="5" customFormat="1" ht="327.75" customHeight="1" x14ac:dyDescent="0.25">
      <c r="A9" s="21"/>
      <c r="B9" s="89">
        <v>3</v>
      </c>
      <c r="C9" s="52" t="s">
        <v>47</v>
      </c>
      <c r="D9" s="53">
        <v>1</v>
      </c>
      <c r="E9" s="54" t="s">
        <v>27</v>
      </c>
      <c r="F9" s="88" t="s">
        <v>54</v>
      </c>
      <c r="G9" s="128"/>
      <c r="H9" s="131"/>
      <c r="I9" s="104"/>
      <c r="J9" s="107"/>
      <c r="K9" s="110"/>
      <c r="L9" s="82" t="s">
        <v>38</v>
      </c>
      <c r="M9" s="116"/>
      <c r="N9" s="119"/>
      <c r="O9" s="122"/>
      <c r="P9" s="55">
        <f>D9*Q9</f>
        <v>31000</v>
      </c>
      <c r="Q9" s="56">
        <v>31000</v>
      </c>
      <c r="R9" s="125"/>
      <c r="S9" s="57">
        <f>D9*R9</f>
        <v>0</v>
      </c>
      <c r="T9" s="58" t="str">
        <f t="shared" ref="T9:T11" si="2">IF(ISNUMBER(R9), IF(R9&gt;Q9,"NEVYHOVUJE","VYHOVUJE")," ")</f>
        <v xml:space="preserve"> </v>
      </c>
      <c r="U9" s="113"/>
      <c r="V9" s="69" t="s">
        <v>11</v>
      </c>
    </row>
    <row r="10" spans="1:22" s="5" customFormat="1" ht="303" customHeight="1" x14ac:dyDescent="0.25">
      <c r="A10" s="21"/>
      <c r="B10" s="89">
        <v>4</v>
      </c>
      <c r="C10" s="52" t="s">
        <v>47</v>
      </c>
      <c r="D10" s="53">
        <v>1</v>
      </c>
      <c r="E10" s="54" t="s">
        <v>27</v>
      </c>
      <c r="F10" s="88" t="s">
        <v>55</v>
      </c>
      <c r="G10" s="128"/>
      <c r="H10" s="132"/>
      <c r="I10" s="104"/>
      <c r="J10" s="107"/>
      <c r="K10" s="110"/>
      <c r="L10" s="82" t="s">
        <v>38</v>
      </c>
      <c r="M10" s="116"/>
      <c r="N10" s="119"/>
      <c r="O10" s="122"/>
      <c r="P10" s="55">
        <f>D10*Q10</f>
        <v>36130</v>
      </c>
      <c r="Q10" s="56">
        <v>36130</v>
      </c>
      <c r="R10" s="125"/>
      <c r="S10" s="57">
        <f>D10*R10</f>
        <v>0</v>
      </c>
      <c r="T10" s="58" t="str">
        <f t="shared" si="2"/>
        <v xml:space="preserve"> </v>
      </c>
      <c r="U10" s="113"/>
      <c r="V10" s="69" t="s">
        <v>11</v>
      </c>
    </row>
    <row r="11" spans="1:22" s="5" customFormat="1" ht="98.25" customHeight="1" x14ac:dyDescent="0.25">
      <c r="A11" s="21"/>
      <c r="B11" s="51">
        <v>5</v>
      </c>
      <c r="C11" s="52" t="s">
        <v>52</v>
      </c>
      <c r="D11" s="53">
        <v>1</v>
      </c>
      <c r="E11" s="54" t="s">
        <v>27</v>
      </c>
      <c r="F11" s="87" t="s">
        <v>51</v>
      </c>
      <c r="G11" s="128"/>
      <c r="H11" s="68" t="s">
        <v>33</v>
      </c>
      <c r="I11" s="104"/>
      <c r="J11" s="107"/>
      <c r="K11" s="110"/>
      <c r="L11" s="82" t="s">
        <v>40</v>
      </c>
      <c r="M11" s="116"/>
      <c r="N11" s="119"/>
      <c r="O11" s="122"/>
      <c r="P11" s="55">
        <f>D11*Q11</f>
        <v>6630</v>
      </c>
      <c r="Q11" s="56">
        <v>6630</v>
      </c>
      <c r="R11" s="125"/>
      <c r="S11" s="57">
        <f>D11*R11</f>
        <v>0</v>
      </c>
      <c r="T11" s="58" t="str">
        <f t="shared" si="2"/>
        <v xml:space="preserve"> </v>
      </c>
      <c r="U11" s="113"/>
      <c r="V11" s="69" t="s">
        <v>14</v>
      </c>
    </row>
    <row r="12" spans="1:22" s="5" customFormat="1" ht="132" customHeight="1" x14ac:dyDescent="0.25">
      <c r="A12" s="21"/>
      <c r="B12" s="51">
        <v>6</v>
      </c>
      <c r="C12" s="52" t="s">
        <v>36</v>
      </c>
      <c r="D12" s="53">
        <v>2</v>
      </c>
      <c r="E12" s="54" t="s">
        <v>27</v>
      </c>
      <c r="F12" s="85" t="s">
        <v>48</v>
      </c>
      <c r="G12" s="128"/>
      <c r="H12" s="68" t="s">
        <v>33</v>
      </c>
      <c r="I12" s="104"/>
      <c r="J12" s="107"/>
      <c r="K12" s="110"/>
      <c r="L12" s="82" t="s">
        <v>41</v>
      </c>
      <c r="M12" s="116"/>
      <c r="N12" s="119"/>
      <c r="O12" s="122"/>
      <c r="P12" s="55">
        <f>D12*Q12</f>
        <v>4600</v>
      </c>
      <c r="Q12" s="56">
        <v>2300</v>
      </c>
      <c r="R12" s="125"/>
      <c r="S12" s="57">
        <f>D12*R12</f>
        <v>0</v>
      </c>
      <c r="T12" s="58" t="str">
        <f t="shared" ref="T12:T13" si="3">IF(ISNUMBER(R12), IF(R12&gt;Q12,"NEVYHOVUJE","VYHOVUJE")," ")</f>
        <v xml:space="preserve"> </v>
      </c>
      <c r="U12" s="113"/>
      <c r="V12" s="69" t="s">
        <v>13</v>
      </c>
    </row>
    <row r="13" spans="1:22" s="5" customFormat="1" ht="98.25" customHeight="1" thickBot="1" x14ac:dyDescent="0.3">
      <c r="A13" s="80"/>
      <c r="B13" s="70">
        <v>7</v>
      </c>
      <c r="C13" s="71" t="s">
        <v>49</v>
      </c>
      <c r="D13" s="72">
        <v>1</v>
      </c>
      <c r="E13" s="73" t="s">
        <v>27</v>
      </c>
      <c r="F13" s="86" t="s">
        <v>50</v>
      </c>
      <c r="G13" s="129"/>
      <c r="H13" s="74" t="s">
        <v>33</v>
      </c>
      <c r="I13" s="105"/>
      <c r="J13" s="108"/>
      <c r="K13" s="111"/>
      <c r="L13" s="83" t="s">
        <v>42</v>
      </c>
      <c r="M13" s="117"/>
      <c r="N13" s="120"/>
      <c r="O13" s="123"/>
      <c r="P13" s="76">
        <f>D13*Q13</f>
        <v>1900</v>
      </c>
      <c r="Q13" s="77">
        <v>1900</v>
      </c>
      <c r="R13" s="126"/>
      <c r="S13" s="78">
        <f>D13*R13</f>
        <v>0</v>
      </c>
      <c r="T13" s="79" t="str">
        <f t="shared" si="3"/>
        <v xml:space="preserve"> </v>
      </c>
      <c r="U13" s="114"/>
      <c r="V13" s="75" t="s">
        <v>13</v>
      </c>
    </row>
    <row r="14" spans="1:22" ht="17.45" customHeight="1" thickTop="1" thickBot="1" x14ac:dyDescent="0.3">
      <c r="B14" s="5"/>
      <c r="C14" s="5"/>
      <c r="D14" s="5"/>
      <c r="E14" s="5"/>
      <c r="F14" s="5"/>
      <c r="G14" s="34"/>
      <c r="H14" s="34"/>
      <c r="I14" s="5"/>
      <c r="J14" s="5"/>
      <c r="K14" s="5"/>
      <c r="M14" s="5"/>
      <c r="N14" s="5"/>
      <c r="O14" s="5"/>
      <c r="P14" s="5"/>
      <c r="Q14" s="5"/>
      <c r="R14" s="5"/>
      <c r="S14" s="5"/>
      <c r="T14" s="5"/>
      <c r="U14" s="5"/>
    </row>
    <row r="15" spans="1:22" ht="51.75" customHeight="1" thickTop="1" thickBot="1" x14ac:dyDescent="0.3">
      <c r="B15" s="101" t="s">
        <v>31</v>
      </c>
      <c r="C15" s="101"/>
      <c r="D15" s="101"/>
      <c r="E15" s="101"/>
      <c r="F15" s="101"/>
      <c r="G15" s="101"/>
      <c r="H15" s="49"/>
      <c r="I15" s="49"/>
      <c r="J15" s="22"/>
      <c r="K15" s="22"/>
      <c r="L15" s="7"/>
      <c r="M15" s="7"/>
      <c r="N15" s="7"/>
      <c r="O15" s="23"/>
      <c r="P15" s="23"/>
      <c r="Q15" s="24" t="s">
        <v>9</v>
      </c>
      <c r="R15" s="98" t="s">
        <v>10</v>
      </c>
      <c r="S15" s="99"/>
      <c r="T15" s="100"/>
      <c r="U15" s="25"/>
      <c r="V15" s="26"/>
    </row>
    <row r="16" spans="1:22" ht="50.45" customHeight="1" thickTop="1" thickBot="1" x14ac:dyDescent="0.3">
      <c r="B16" s="102" t="s">
        <v>29</v>
      </c>
      <c r="C16" s="102"/>
      <c r="D16" s="102"/>
      <c r="E16" s="102"/>
      <c r="F16" s="102"/>
      <c r="G16" s="102"/>
      <c r="H16" s="102"/>
      <c r="I16" s="27"/>
      <c r="L16" s="9"/>
      <c r="M16" s="9"/>
      <c r="N16" s="9"/>
      <c r="O16" s="28"/>
      <c r="P16" s="28"/>
      <c r="Q16" s="29">
        <f>SUM(P7:P13)</f>
        <v>250500</v>
      </c>
      <c r="R16" s="95">
        <f>SUM(S7:S13)</f>
        <v>0</v>
      </c>
      <c r="S16" s="96"/>
      <c r="T16" s="97"/>
      <c r="U16" s="5"/>
    </row>
    <row r="17" spans="2:19" ht="15.75" thickTop="1" x14ac:dyDescent="0.25">
      <c r="B17" s="94" t="s">
        <v>30</v>
      </c>
      <c r="C17" s="94"/>
      <c r="D17" s="94"/>
      <c r="E17" s="94"/>
      <c r="F17" s="94"/>
      <c r="G17" s="94"/>
      <c r="H17" s="3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8"/>
      <c r="C18" s="48"/>
      <c r="D18" s="48"/>
      <c r="E18" s="48"/>
      <c r="F18" s="48"/>
      <c r="G18" s="13"/>
      <c r="H18" s="3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48"/>
      <c r="C19" s="48"/>
      <c r="D19" s="48"/>
      <c r="E19" s="48"/>
      <c r="F19" s="48"/>
      <c r="G19" s="13"/>
      <c r="H19" s="3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x14ac:dyDescent="0.25">
      <c r="B20" s="48"/>
      <c r="C20" s="48"/>
      <c r="D20" s="48"/>
      <c r="E20" s="48"/>
      <c r="F20" s="48"/>
      <c r="G20" s="13"/>
      <c r="H20" s="3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H22" s="3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899999999999999" customHeight="1" x14ac:dyDescent="0.25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899999999999999" customHeight="1" x14ac:dyDescent="0.25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899999999999999" customHeight="1" x14ac:dyDescent="0.25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899999999999999" customHeight="1" x14ac:dyDescent="0.25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899999999999999" customHeight="1" x14ac:dyDescent="0.25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899999999999999" customHeight="1" x14ac:dyDescent="0.25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899999999999999" customHeight="1" x14ac:dyDescent="0.25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899999999999999" customHeight="1" x14ac:dyDescent="0.25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899999999999999" customHeight="1" x14ac:dyDescent="0.25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899999999999999" customHeight="1" x14ac:dyDescent="0.25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899999999999999" customHeight="1" x14ac:dyDescent="0.25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899999999999999" customHeight="1" x14ac:dyDescent="0.25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899999999999999" customHeight="1" x14ac:dyDescent="0.25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899999999999999" customHeight="1" x14ac:dyDescent="0.25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899999999999999" customHeight="1" x14ac:dyDescent="0.25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899999999999999" customHeight="1" x14ac:dyDescent="0.25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899999999999999" customHeight="1" x14ac:dyDescent="0.25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899999999999999" customHeight="1" x14ac:dyDescent="0.25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899999999999999" customHeight="1" x14ac:dyDescent="0.25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899999999999999" customHeight="1" x14ac:dyDescent="0.25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899999999999999" customHeight="1" x14ac:dyDescent="0.25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899999999999999" customHeight="1" x14ac:dyDescent="0.25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899999999999999" customHeight="1" x14ac:dyDescent="0.25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899999999999999" customHeight="1" x14ac:dyDescent="0.25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899999999999999" customHeight="1" x14ac:dyDescent="0.25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899999999999999" customHeight="1" x14ac:dyDescent="0.25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899999999999999" customHeight="1" x14ac:dyDescent="0.25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899999999999999" customHeight="1" x14ac:dyDescent="0.25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899999999999999" customHeight="1" x14ac:dyDescent="0.25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899999999999999" customHeight="1" x14ac:dyDescent="0.25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899999999999999" customHeight="1" x14ac:dyDescent="0.25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899999999999999" customHeight="1" x14ac:dyDescent="0.25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899999999999999" customHeight="1" x14ac:dyDescent="0.25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899999999999999" customHeight="1" x14ac:dyDescent="0.25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899999999999999" customHeight="1" x14ac:dyDescent="0.25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899999999999999" customHeight="1" x14ac:dyDescent="0.25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899999999999999" customHeight="1" x14ac:dyDescent="0.25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899999999999999" customHeight="1" x14ac:dyDescent="0.25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899999999999999" customHeight="1" x14ac:dyDescent="0.25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899999999999999" customHeight="1" x14ac:dyDescent="0.25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899999999999999" customHeight="1" x14ac:dyDescent="0.25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899999999999999" customHeight="1" x14ac:dyDescent="0.25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899999999999999" customHeight="1" x14ac:dyDescent="0.25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899999999999999" customHeight="1" x14ac:dyDescent="0.25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899999999999999" customHeight="1" x14ac:dyDescent="0.25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899999999999999" customHeight="1" x14ac:dyDescent="0.25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899999999999999" customHeight="1" x14ac:dyDescent="0.25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899999999999999" customHeight="1" x14ac:dyDescent="0.25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899999999999999" customHeight="1" x14ac:dyDescent="0.25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899999999999999" customHeight="1" x14ac:dyDescent="0.25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899999999999999" customHeight="1" x14ac:dyDescent="0.25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899999999999999" customHeight="1" x14ac:dyDescent="0.25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899999999999999" customHeight="1" x14ac:dyDescent="0.25">
      <c r="B97" s="5"/>
      <c r="C97" s="22"/>
      <c r="D97" s="30"/>
      <c r="E97" s="22"/>
      <c r="F97" s="22"/>
      <c r="G97" s="13"/>
      <c r="H97" s="3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899999999999999" customHeight="1" x14ac:dyDescent="0.25">
      <c r="B98" s="5"/>
      <c r="C98" s="22"/>
      <c r="D98" s="30"/>
      <c r="E98" s="22"/>
      <c r="F98" s="22"/>
      <c r="G98" s="13"/>
      <c r="H98" s="3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2:19" ht="19.899999999999999" customHeight="1" x14ac:dyDescent="0.25">
      <c r="B99" s="5"/>
      <c r="C99" s="22"/>
      <c r="D99" s="30"/>
      <c r="E99" s="22"/>
      <c r="F99" s="22"/>
      <c r="G99" s="13"/>
      <c r="H99" s="3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2:19" ht="19.899999999999999" customHeight="1" x14ac:dyDescent="0.25">
      <c r="B100" s="5"/>
      <c r="C100" s="22"/>
      <c r="D100" s="30"/>
      <c r="E100" s="22"/>
      <c r="F100" s="22"/>
      <c r="G100" s="13"/>
      <c r="H100" s="3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2:19" ht="19.899999999999999" customHeight="1" x14ac:dyDescent="0.25">
      <c r="B101" s="5"/>
      <c r="C101" s="22"/>
      <c r="D101" s="30"/>
      <c r="E101" s="22"/>
      <c r="F101" s="22"/>
      <c r="G101" s="13"/>
      <c r="H101" s="38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2:19" ht="19.899999999999999" customHeight="1" x14ac:dyDescent="0.25">
      <c r="B102" s="5"/>
      <c r="C102" s="22"/>
      <c r="D102" s="30"/>
      <c r="E102" s="22"/>
      <c r="F102" s="22"/>
      <c r="G102" s="13"/>
      <c r="H102" s="38"/>
      <c r="I102" s="11"/>
      <c r="J102" s="11"/>
      <c r="K102" s="11"/>
      <c r="L102" s="11"/>
      <c r="M102" s="11"/>
      <c r="N102" s="6"/>
      <c r="O102" s="6"/>
      <c r="P102" s="6"/>
    </row>
    <row r="103" spans="2:19" ht="19.899999999999999" customHeight="1" x14ac:dyDescent="0.25">
      <c r="C103" s="5"/>
      <c r="E103" s="5"/>
      <c r="F103" s="5"/>
      <c r="J103" s="5"/>
    </row>
    <row r="104" spans="2:19" ht="19.899999999999999" customHeight="1" x14ac:dyDescent="0.25">
      <c r="C104" s="5"/>
      <c r="E104" s="5"/>
      <c r="F104" s="5"/>
      <c r="J104" s="5"/>
    </row>
    <row r="105" spans="2:19" ht="19.899999999999999" customHeight="1" x14ac:dyDescent="0.25">
      <c r="C105" s="5"/>
      <c r="E105" s="5"/>
      <c r="F105" s="5"/>
      <c r="J105" s="5"/>
    </row>
    <row r="106" spans="2:19" ht="19.899999999999999" customHeight="1" x14ac:dyDescent="0.25">
      <c r="C106" s="5"/>
      <c r="E106" s="5"/>
      <c r="F106" s="5"/>
      <c r="J106" s="5"/>
    </row>
    <row r="107" spans="2:19" ht="19.899999999999999" customHeight="1" x14ac:dyDescent="0.25">
      <c r="C107" s="5"/>
      <c r="E107" s="5"/>
      <c r="F107" s="5"/>
      <c r="J107" s="5"/>
    </row>
    <row r="108" spans="2:19" ht="19.899999999999999" customHeight="1" x14ac:dyDescent="0.25">
      <c r="C108" s="5"/>
      <c r="E108" s="5"/>
      <c r="F108" s="5"/>
      <c r="J108" s="5"/>
    </row>
    <row r="109" spans="2:19" ht="19.899999999999999" customHeight="1" x14ac:dyDescent="0.25">
      <c r="C109" s="5"/>
      <c r="E109" s="5"/>
      <c r="F109" s="5"/>
      <c r="J109" s="5"/>
    </row>
    <row r="110" spans="2:19" ht="19.899999999999999" customHeight="1" x14ac:dyDescent="0.25">
      <c r="C110" s="5"/>
      <c r="E110" s="5"/>
      <c r="F110" s="5"/>
      <c r="J110" s="5"/>
    </row>
    <row r="111" spans="2:19" x14ac:dyDescent="0.25">
      <c r="C111" s="5"/>
      <c r="E111" s="5"/>
      <c r="F111" s="5"/>
      <c r="J111" s="5"/>
    </row>
    <row r="112" spans="2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</sheetData>
  <sheetProtection algorithmName="SHA-512" hashValue="bRNaXaF/mgmqTJB8dcqZPcCNoMspvpxCIF0rixYw1Quti2k3+EPM1vMO0c3D9TpsbzI1IhiT09KMw1ajOQHr0w==" saltValue="qiY5JxD1euyz3oqXQ8ou+A==" spinCount="100000" sheet="1" objects="1" scenarios="1"/>
  <mergeCells count="14">
    <mergeCell ref="U7:U13"/>
    <mergeCell ref="M7:M13"/>
    <mergeCell ref="N7:N13"/>
    <mergeCell ref="O7:O13"/>
    <mergeCell ref="B1:D1"/>
    <mergeCell ref="G5:H5"/>
    <mergeCell ref="B17:G17"/>
    <mergeCell ref="R16:T16"/>
    <mergeCell ref="R15:T15"/>
    <mergeCell ref="B15:G15"/>
    <mergeCell ref="B16:H16"/>
    <mergeCell ref="I7:I13"/>
    <mergeCell ref="J7:J13"/>
    <mergeCell ref="K7:K13"/>
  </mergeCells>
  <conditionalFormatting sqref="B7:B13 D7:D13">
    <cfRule type="containsBlanks" dxfId="11" priority="84">
      <formula>LEN(TRIM(B7))=0</formula>
    </cfRule>
  </conditionalFormatting>
  <conditionalFormatting sqref="B7:B13">
    <cfRule type="cellIs" dxfId="10" priority="81" operator="greaterThanOrEqual">
      <formula>1</formula>
    </cfRule>
  </conditionalFormatting>
  <conditionalFormatting sqref="T7:T13">
    <cfRule type="cellIs" dxfId="9" priority="68" operator="equal">
      <formula>"VYHOVUJE"</formula>
    </cfRule>
  </conditionalFormatting>
  <conditionalFormatting sqref="T7:T13">
    <cfRule type="cellIs" dxfId="8" priority="67" operator="equal">
      <formula>"NEVYHOVUJE"</formula>
    </cfRule>
  </conditionalFormatting>
  <conditionalFormatting sqref="G7:H7 R7:R13 G8:G13">
    <cfRule type="containsBlanks" dxfId="7" priority="61">
      <formula>LEN(TRIM(G7))=0</formula>
    </cfRule>
  </conditionalFormatting>
  <conditionalFormatting sqref="G7:H7 R7:R13 G8:G13">
    <cfRule type="notContainsBlanks" dxfId="6" priority="59">
      <formula>LEN(TRIM(G7))&gt;0</formula>
    </cfRule>
  </conditionalFormatting>
  <conditionalFormatting sqref="G7:H7 R7:R13 G8:G13">
    <cfRule type="notContainsBlanks" dxfId="5" priority="58">
      <formula>LEN(TRIM(G7))&gt;0</formula>
    </cfRule>
  </conditionalFormatting>
  <conditionalFormatting sqref="G7:H7 G8:G13">
    <cfRule type="notContainsBlanks" dxfId="4" priority="57">
      <formula>LEN(TRIM(G7))&gt;0</formula>
    </cfRule>
  </conditionalFormatting>
  <conditionalFormatting sqref="H11:H13">
    <cfRule type="containsBlanks" dxfId="3" priority="4">
      <formula>LEN(TRIM(H11))=0</formula>
    </cfRule>
  </conditionalFormatting>
  <conditionalFormatting sqref="H11:H13">
    <cfRule type="notContainsBlanks" dxfId="2" priority="3">
      <formula>LEN(TRIM(H11))&gt;0</formula>
    </cfRule>
  </conditionalFormatting>
  <conditionalFormatting sqref="H11:H13">
    <cfRule type="notContainsBlanks" dxfId="1" priority="2">
      <formula>LEN(TRIM(H11))&gt;0</formula>
    </cfRule>
  </conditionalFormatting>
  <conditionalFormatting sqref="H11:H13">
    <cfRule type="notContainsBlanks" dxfId="0" priority="1">
      <formula>LEN(TRIM(H11))&gt;0</formula>
    </cfRule>
  </conditionalFormatting>
  <dataValidations count="2">
    <dataValidation type="list" allowBlank="1" showInputMessage="1" showErrorMessage="1" sqref="J7" xr:uid="{4F8F7A7E-91D6-48F4-9EDC-CFB63AA5A376}">
      <formula1>"ANO,NE"</formula1>
    </dataValidation>
    <dataValidation type="list" showInputMessage="1" showErrorMessage="1" sqref="E7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2022-10-25T07:21:51Z</cp:lastPrinted>
  <dcterms:created xsi:type="dcterms:W3CDTF">2014-03-05T12:43:32Z</dcterms:created>
  <dcterms:modified xsi:type="dcterms:W3CDTF">2022-11-10T06:36:57Z</dcterms:modified>
</cp:coreProperties>
</file>