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1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'AVT'!$B$1:$U$13</definedName>
  </definedNames>
  <calcPr calcId="191029"/>
</workbook>
</file>

<file path=xl/sharedStrings.xml><?xml version="1.0" encoding="utf-8"?>
<sst xmlns="http://schemas.openxmlformats.org/spreadsheetml/2006/main" count="49" uniqueCount="43">
  <si>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</si>
  <si>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</si>
  <si>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</si>
  <si>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</si>
  <si>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</si>
  <si>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</si>
  <si>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</si>
  <si>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</si>
  <si>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</si>
  <si>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</si>
  <si>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</si>
  <si>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</si>
  <si>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32321000-9 - Videoprojektory</t>
  </si>
  <si>
    <t>38653400-1 - Projekční plátna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</si>
  <si>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</si>
  <si>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</si>
  <si>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</si>
  <si>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</si>
  <si>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</si>
  <si>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</si>
  <si>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</si>
  <si>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</si>
  <si>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</si>
  <si>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</si>
  <si>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</si>
  <si>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</si>
  <si>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</si>
  <si>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</si>
  <si>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</si>
  <si>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</si>
  <si>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Pokud financováno z projektových prostředků, pak ŘEŠITEL uvede: NÁZEV A ČÍSLO DOTAČNÍHO PROJEKTU</t>
  </si>
  <si>
    <t>Příloha č. 2 Kupní smlouvy - technická specifikace
Audiovizuální technika (II.) 055 - 2022</t>
  </si>
  <si>
    <t>Dataprojektor</t>
  </si>
  <si>
    <t>Projekční plátno</t>
  </si>
  <si>
    <t>do 10.12.2022</t>
  </si>
  <si>
    <t>Termín dodání</t>
  </si>
  <si>
    <t>Společná faktura</t>
  </si>
  <si>
    <t>David Koudela,
Tel.: 607 963 742</t>
  </si>
  <si>
    <t>Hrad Nečtiny 1,
331 62 Nečtiny,
Školicí a ubytovací zařízení Nečtiny</t>
  </si>
  <si>
    <t>Min. 4K rozlišení.
DLP technologie promítání.
Poměr stran 16:9.
Kontrast min. 10000:1.
Svítivost min. 4000 ANSI lm.
Úhlopříčka min. 6 m.
Možnost připojení přes WiFi a HDMI 2.0.
Vhodný k umístění na strop.</t>
  </si>
  <si>
    <r>
      <rPr>
        <b/>
        <sz val="11"/>
        <rFont val="Calibri"/>
        <family val="2"/>
        <scheme val="minor"/>
      </rPr>
      <t>Stropní držák kompatibilní s pol.č. 1 projektorem.</t>
    </r>
    <r>
      <rPr>
        <sz val="11"/>
        <rFont val="Calibri"/>
        <family val="2"/>
        <scheme val="minor"/>
      </rPr>
      <t xml:space="preserve">
Nastavitelný, délka min. 1100 mm.</t>
    </r>
  </si>
  <si>
    <t>Stropní držák projektoru - k pol.č. 1</t>
  </si>
  <si>
    <r>
      <t xml:space="preserve">Projekční plátno bílé určené k umístění na stěnu.
Poměr stran 16:9.
Úhlopříčka min. 200 palců (508 cm
</t>
    </r>
    <r>
      <rPr>
        <sz val="11"/>
        <color rgb="FFFF0000"/>
        <rFont val="Calibri"/>
        <family val="2"/>
        <scheme val="minor"/>
      </rPr>
      <t>Plátno v pevném rámu.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</si>
</sst>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 inden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 indent="1"/>
    </xf>
    <xf numFmtId="0" fontId="9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16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"/>
  <sheetViews>
    <sheetView tabSelected="1" zoomScale="66" zoomScaleNormal="66" workbookViewId="0" topLeftCell="D1">
      <selection activeCell="G22" sqref="G2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80.851562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30.8515625" style="5" hidden="1" customWidth="1"/>
    <col min="12" max="12" width="26.00390625" style="5" customWidth="1"/>
    <col min="13" max="13" width="32.28125" style="1" customWidth="1"/>
    <col min="14" max="14" width="28.00390625" style="1" customWidth="1"/>
    <col min="15" max="15" width="16.851562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28125" style="5" hidden="1" customWidth="1"/>
    <col min="21" max="21" width="37.28125" style="4" customWidth="1"/>
    <col min="22" max="16384" width="9.140625" style="5" customWidth="1"/>
  </cols>
  <sheetData>
    <row r="1" spans="2:4" ht="42.6" customHeight="1">
      <c r="B1" s="91" t="s">
        <v>31</v>
      </c>
      <c r="C1" s="92"/>
      <c r="D1" s="92"/>
    </row>
    <row r="2" spans="3:21" ht="18.75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0" t="s">
        <v>5</v>
      </c>
      <c r="H6" s="42" t="s">
        <v>28</v>
      </c>
      <c r="I6" s="34" t="s">
        <v>17</v>
      </c>
      <c r="J6" s="34" t="s">
        <v>18</v>
      </c>
      <c r="K6" s="24" t="s">
        <v>30</v>
      </c>
      <c r="L6" s="38" t="s">
        <v>19</v>
      </c>
      <c r="M6" s="34" t="s">
        <v>20</v>
      </c>
      <c r="N6" s="24" t="s">
        <v>35</v>
      </c>
      <c r="O6" s="34" t="s">
        <v>21</v>
      </c>
      <c r="P6" s="24" t="s">
        <v>6</v>
      </c>
      <c r="Q6" s="25" t="s">
        <v>7</v>
      </c>
      <c r="R6" s="74" t="s">
        <v>8</v>
      </c>
      <c r="S6" s="74" t="s">
        <v>9</v>
      </c>
      <c r="T6" s="34" t="s">
        <v>22</v>
      </c>
      <c r="U6" s="34" t="s">
        <v>23</v>
      </c>
    </row>
    <row r="7" spans="1:21" ht="168" customHeight="1" thickTop="1">
      <c r="A7" s="26"/>
      <c r="B7" s="43">
        <v>1</v>
      </c>
      <c r="C7" s="59" t="s">
        <v>32</v>
      </c>
      <c r="D7" s="44">
        <v>1</v>
      </c>
      <c r="E7" s="45" t="s">
        <v>24</v>
      </c>
      <c r="F7" s="46" t="s">
        <v>39</v>
      </c>
      <c r="G7" s="75"/>
      <c r="H7" s="75"/>
      <c r="I7" s="101" t="s">
        <v>36</v>
      </c>
      <c r="J7" s="98" t="s">
        <v>29</v>
      </c>
      <c r="K7" s="86"/>
      <c r="L7" s="101" t="s">
        <v>37</v>
      </c>
      <c r="M7" s="101" t="s">
        <v>38</v>
      </c>
      <c r="N7" s="104" t="s">
        <v>34</v>
      </c>
      <c r="O7" s="47">
        <f>D7*P7</f>
        <v>25000</v>
      </c>
      <c r="P7" s="48">
        <v>25000</v>
      </c>
      <c r="Q7" s="78"/>
      <c r="R7" s="49">
        <f>D7*Q7</f>
        <v>0</v>
      </c>
      <c r="S7" s="50" t="str">
        <f aca="true" t="shared" si="0" ref="S7">IF(ISNUMBER(Q7),IF(Q7&gt;P7,"NEVYHOVUJE","VYHOVUJE")," ")</f>
        <v xml:space="preserve"> </v>
      </c>
      <c r="T7" s="86"/>
      <c r="U7" s="89" t="s">
        <v>12</v>
      </c>
    </row>
    <row r="8" spans="1:21" ht="91.15" customHeight="1">
      <c r="A8" s="26"/>
      <c r="B8" s="51">
        <v>2</v>
      </c>
      <c r="C8" s="72" t="s">
        <v>41</v>
      </c>
      <c r="D8" s="52">
        <v>1</v>
      </c>
      <c r="E8" s="53" t="s">
        <v>24</v>
      </c>
      <c r="F8" s="54" t="s">
        <v>40</v>
      </c>
      <c r="G8" s="76"/>
      <c r="H8" s="55" t="s">
        <v>29</v>
      </c>
      <c r="I8" s="102"/>
      <c r="J8" s="99"/>
      <c r="K8" s="87"/>
      <c r="L8" s="102"/>
      <c r="M8" s="102"/>
      <c r="N8" s="105"/>
      <c r="O8" s="56">
        <f>D8*P8</f>
        <v>3000</v>
      </c>
      <c r="P8" s="57">
        <v>3000</v>
      </c>
      <c r="Q8" s="79"/>
      <c r="R8" s="60">
        <f>D8*Q8</f>
        <v>0</v>
      </c>
      <c r="S8" s="58" t="str">
        <f aca="true" t="shared" si="1" ref="S8:S9">IF(ISNUMBER(Q8),IF(Q8&gt;P8,"NEVYHOVUJE","VYHOVUJE")," ")</f>
        <v xml:space="preserve"> </v>
      </c>
      <c r="T8" s="87"/>
      <c r="U8" s="90"/>
    </row>
    <row r="9" spans="1:21" ht="101.45" customHeight="1" thickBot="1">
      <c r="A9" s="26"/>
      <c r="B9" s="61">
        <v>3</v>
      </c>
      <c r="C9" s="62" t="s">
        <v>33</v>
      </c>
      <c r="D9" s="63">
        <v>1</v>
      </c>
      <c r="E9" s="64" t="s">
        <v>24</v>
      </c>
      <c r="F9" s="65" t="s">
        <v>42</v>
      </c>
      <c r="G9" s="77"/>
      <c r="H9" s="66" t="s">
        <v>29</v>
      </c>
      <c r="I9" s="103"/>
      <c r="J9" s="100"/>
      <c r="K9" s="88"/>
      <c r="L9" s="103"/>
      <c r="M9" s="103"/>
      <c r="N9" s="106"/>
      <c r="O9" s="67">
        <f>D9*P9</f>
        <v>22000</v>
      </c>
      <c r="P9" s="68">
        <v>22000</v>
      </c>
      <c r="Q9" s="80"/>
      <c r="R9" s="69">
        <f>D9*Q9</f>
        <v>0</v>
      </c>
      <c r="S9" s="70" t="str">
        <f t="shared" si="1"/>
        <v xml:space="preserve"> </v>
      </c>
      <c r="T9" s="88"/>
      <c r="U9" s="71" t="s">
        <v>13</v>
      </c>
    </row>
    <row r="10" spans="3:18" ht="13.5" customHeight="1" thickBot="1" thickTop="1">
      <c r="C10" s="5"/>
      <c r="D10" s="5"/>
      <c r="E10" s="5"/>
      <c r="F10" s="5"/>
      <c r="G10" s="5"/>
      <c r="H10" s="5"/>
      <c r="I10" s="5"/>
      <c r="J10" s="5"/>
      <c r="M10" s="5"/>
      <c r="N10" s="5"/>
      <c r="O10" s="5"/>
      <c r="R10" s="39"/>
    </row>
    <row r="11" spans="2:21" ht="49.5" customHeight="1" thickBot="1" thickTop="1">
      <c r="B11" s="93" t="s">
        <v>27</v>
      </c>
      <c r="C11" s="94"/>
      <c r="D11" s="94"/>
      <c r="E11" s="94"/>
      <c r="F11" s="94"/>
      <c r="G11" s="94"/>
      <c r="H11" s="73"/>
      <c r="I11" s="27"/>
      <c r="J11" s="27"/>
      <c r="K11" s="27"/>
      <c r="L11" s="8"/>
      <c r="M11" s="8"/>
      <c r="N11" s="28"/>
      <c r="O11" s="28"/>
      <c r="P11" s="29" t="s">
        <v>10</v>
      </c>
      <c r="Q11" s="95" t="s">
        <v>11</v>
      </c>
      <c r="R11" s="96"/>
      <c r="S11" s="97"/>
      <c r="T11" s="22"/>
      <c r="U11" s="30"/>
    </row>
    <row r="12" spans="2:19" ht="53.25" customHeight="1" thickBot="1" thickTop="1">
      <c r="B12" s="85" t="s">
        <v>25</v>
      </c>
      <c r="C12" s="85"/>
      <c r="D12" s="85"/>
      <c r="E12" s="85"/>
      <c r="F12" s="85"/>
      <c r="G12" s="85"/>
      <c r="H12" s="85"/>
      <c r="I12" s="31"/>
      <c r="L12" s="12"/>
      <c r="M12" s="12"/>
      <c r="N12" s="32"/>
      <c r="O12" s="32"/>
      <c r="P12" s="33">
        <f>SUM(O7:O9)</f>
        <v>50000</v>
      </c>
      <c r="Q12" s="81">
        <f>SUM(R7:R9)</f>
        <v>0</v>
      </c>
      <c r="R12" s="82"/>
      <c r="S12" s="83"/>
    </row>
    <row r="13" spans="2:6" ht="15.75" thickTop="1">
      <c r="B13" s="84" t="s">
        <v>26</v>
      </c>
      <c r="C13" s="84"/>
      <c r="D13" s="84"/>
      <c r="E13" s="84"/>
      <c r="F13" s="84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F3BwLFz+Dx2uyUOD8T5oEBlV0aZ7MX9/4Q4AkSOtIWwFs/QxZgV10itmtFhEaDzdnJ3nx5I5aWx7UQKtN1gz2g==" saltValue="UYdOx0L+YzIFi1J4/8CxPg==" spinCount="100000" sheet="1" objects="1" scenarios="1"/>
  <mergeCells count="14">
    <mergeCell ref="B1:D1"/>
    <mergeCell ref="B11:G11"/>
    <mergeCell ref="Q11:S11"/>
    <mergeCell ref="J7:J9"/>
    <mergeCell ref="I7:I9"/>
    <mergeCell ref="N7:N9"/>
    <mergeCell ref="L7:L9"/>
    <mergeCell ref="M7:M9"/>
    <mergeCell ref="K7:K9"/>
    <mergeCell ref="Q12:S12"/>
    <mergeCell ref="B13:F13"/>
    <mergeCell ref="B12:H12"/>
    <mergeCell ref="T7:T9"/>
    <mergeCell ref="U7:U8"/>
  </mergeCells>
  <conditionalFormatting sqref="S7:S9">
    <cfRule type="cellIs" priority="64" dxfId="6" operator="equal">
      <formula>"VYHOVUJE"</formula>
    </cfRule>
  </conditionalFormatting>
  <conditionalFormatting sqref="S7:S9">
    <cfRule type="cellIs" priority="63" dxfId="5" operator="equal">
      <formula>"NEVYHOVUJE"</formula>
    </cfRule>
  </conditionalFormatting>
  <conditionalFormatting sqref="G7:H9 Q7:Q9">
    <cfRule type="containsBlanks" priority="44" dxfId="4">
      <formula>LEN(TRIM(G7))=0</formula>
    </cfRule>
  </conditionalFormatting>
  <conditionalFormatting sqref="G7:H9 Q7:Q9">
    <cfRule type="notContainsBlanks" priority="42" dxfId="3">
      <formula>LEN(TRIM(G7))&gt;0</formula>
    </cfRule>
  </conditionalFormatting>
  <conditionalFormatting sqref="G7:H9 Q7:Q9">
    <cfRule type="notContainsBlanks" priority="41" dxfId="2">
      <formula>LEN(TRIM(G7))&gt;0</formula>
    </cfRule>
  </conditionalFormatting>
  <conditionalFormatting sqref="G7:H9">
    <cfRule type="notContainsBlanks" priority="40" dxfId="1">
      <formula>LEN(TRIM(G7))&gt;0</formula>
    </cfRule>
  </conditionalFormatting>
  <conditionalFormatting sqref="D7:D9">
    <cfRule type="containsBlanks" priority="1" dxfId="0">
      <formula>LEN(TRIM(D7))=0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2022-10-04T08:18:52Z</cp:lastPrinted>
  <dcterms:created xsi:type="dcterms:W3CDTF">2014-03-05T12:43:32Z</dcterms:created>
  <dcterms:modified xsi:type="dcterms:W3CDTF">2022-11-01T12:55:41Z</dcterms:modified>
  <cp:category/>
  <cp:version/>
  <cp:contentType/>
  <cp:contentStatus/>
  <cp:revision>1</cp:revision>
</cp:coreProperties>
</file>