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 filterPrivacy="1"/>
  <bookViews>
    <workbookView xWindow="65416" yWindow="65416" windowWidth="29040" windowHeight="15840" activeTab="0"/>
  </bookViews>
  <sheets>
    <sheet name="SO 01 -výměna VO " sheetId="4" r:id="rId1"/>
    <sheet name="SO 02 - rozšíření VO " sheetId="5" r:id="rId2"/>
    <sheet name="l" sheetId="6" state="hidden" r:id="rId3"/>
  </sheets>
  <definedNames>
    <definedName name="_xlnm.Print_Area" localSheetId="0">'SO 01 -výměna VO '!$B$1:$H$35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<sst xmlns="http://schemas.openxmlformats.org/spreadsheetml/2006/main" count="197" uniqueCount="108">
  <si>
    <t>DPH 21%</t>
  </si>
  <si>
    <t>Demontáž svítidla</t>
  </si>
  <si>
    <t>Montáž svítidla</t>
  </si>
  <si>
    <t>Číslo</t>
  </si>
  <si>
    <t>Položka</t>
  </si>
  <si>
    <t>Množství</t>
  </si>
  <si>
    <t>MJ</t>
  </si>
  <si>
    <t>Výdaje v Kč bez DPH</t>
  </si>
  <si>
    <t>Kč/MJ</t>
  </si>
  <si>
    <t>1.</t>
  </si>
  <si>
    <t>Materiál</t>
  </si>
  <si>
    <t>1.1</t>
  </si>
  <si>
    <t>ks</t>
  </si>
  <si>
    <t>1.2</t>
  </si>
  <si>
    <t>1.3</t>
  </si>
  <si>
    <t>2.</t>
  </si>
  <si>
    <t>Montážní práce</t>
  </si>
  <si>
    <t>2.1</t>
  </si>
  <si>
    <t>2.2</t>
  </si>
  <si>
    <t>2.3</t>
  </si>
  <si>
    <t>Ostatní</t>
  </si>
  <si>
    <t>hod</t>
  </si>
  <si>
    <t>kpl</t>
  </si>
  <si>
    <t>Suma</t>
  </si>
  <si>
    <t>Rekapitulace</t>
  </si>
  <si>
    <t>podíl</t>
  </si>
  <si>
    <t>bez DPH</t>
  </si>
  <si>
    <t>DPH (21%)</t>
  </si>
  <si>
    <t>Celkové výdaje</t>
  </si>
  <si>
    <t>2.4</t>
  </si>
  <si>
    <t>m</t>
  </si>
  <si>
    <t>2.5</t>
  </si>
  <si>
    <t>příplatek za recyklaci svítidla</t>
  </si>
  <si>
    <t>Připojení svítidla (svorkovnice - svítidlo)</t>
  </si>
  <si>
    <t>Výměna svodového kabelu ve stožáru (svorkovnice - svítidlo)</t>
  </si>
  <si>
    <t>Závěrečná revize</t>
  </si>
  <si>
    <t>Položkový rozpočet</t>
  </si>
  <si>
    <t>set</t>
  </si>
  <si>
    <t>Pronájem plošiny</t>
  </si>
  <si>
    <t>4</t>
  </si>
  <si>
    <t xml:space="preserve">svorkovnice běčov průbězná </t>
  </si>
  <si>
    <t>celkem</t>
  </si>
  <si>
    <t>4.1</t>
  </si>
  <si>
    <t>4.2</t>
  </si>
  <si>
    <t>4.3</t>
  </si>
  <si>
    <t>4.4</t>
  </si>
  <si>
    <t>1.7</t>
  </si>
  <si>
    <t>1.9</t>
  </si>
  <si>
    <t>kabel silový s Cu jádrem CYKY 3x1,5 mm2 stožárový</t>
  </si>
  <si>
    <t xml:space="preserve">výkaz výměr pro akci: "Modernizace VO ZČU" - výměna svítidel </t>
  </si>
  <si>
    <t>Geodetické zaměření</t>
  </si>
  <si>
    <t>PIR čidlo</t>
  </si>
  <si>
    <t>montáž PIR svítidla na stožár</t>
  </si>
  <si>
    <t>1.4</t>
  </si>
  <si>
    <t>1.5</t>
  </si>
  <si>
    <t>Např.: BARA 1C2.20-2770-SCL2-9D</t>
  </si>
  <si>
    <t>Např.: BARA 1C2.60-2770-T3-9D</t>
  </si>
  <si>
    <t>Např.: TERA 1C2.40-2770-VSM-9D</t>
  </si>
  <si>
    <t>svítidlo č.1 (S1)  LED, CLO, REG, 2700 do 35W, ZHAGA socket</t>
  </si>
  <si>
    <t>svítidlo č.2 (S2)  LED,  CLO, REG, 70W,2700 ZHAGA socket</t>
  </si>
  <si>
    <t>svítidlo č.3 (S3)  LED,  CLO, REG, 2700, do 35W, ZHAGA socket</t>
  </si>
  <si>
    <t>ostatní konstrukční materiál (svorky, upenvnění, apod.)</t>
  </si>
  <si>
    <t>výkaz výměr pro akci: "Modernizace VO ZČU" - rozšíření VO</t>
  </si>
  <si>
    <t>svítidlo č.1 (S1)  LED, CLO, REG, 2700, do 35 W ZHAGA socket</t>
  </si>
  <si>
    <t>dvojvýložník, N6 N7 180 stupňů 0,5m</t>
  </si>
  <si>
    <t>stožár 5m ocelový bezpaticový, např. kooperativa KL5 133/60</t>
  </si>
  <si>
    <t>1.6</t>
  </si>
  <si>
    <t>Kabel Cu s jádrem CYKY 4x10 mm2</t>
  </si>
  <si>
    <t>trubka kopoflex d63 ohebná</t>
  </si>
  <si>
    <t>1.8</t>
  </si>
  <si>
    <t xml:space="preserve">zemnící drát FeZN 10 </t>
  </si>
  <si>
    <t>výstražná folie</t>
  </si>
  <si>
    <t>1.10</t>
  </si>
  <si>
    <t>1.11</t>
  </si>
  <si>
    <t>ochranná manžeta OMP 133</t>
  </si>
  <si>
    <t>1.12</t>
  </si>
  <si>
    <t>trubka pancéřová P29 (protlak)</t>
  </si>
  <si>
    <t>1.13</t>
  </si>
  <si>
    <t>rezervní trubka HDPE min. průměr 40mm</t>
  </si>
  <si>
    <t>1.14</t>
  </si>
  <si>
    <t>ostatní konstrukční materiál (svorky, apod.)</t>
  </si>
  <si>
    <t xml:space="preserve">Montáž výložníků osvětlení sloupových </t>
  </si>
  <si>
    <t>Montáž stožárů osvětlení, včetně zapojení</t>
  </si>
  <si>
    <t>2.6</t>
  </si>
  <si>
    <t>Pokládka FeZn do výkopu</t>
  </si>
  <si>
    <t>2.7</t>
  </si>
  <si>
    <t>Pískování výkopu</t>
  </si>
  <si>
    <t>2.8</t>
  </si>
  <si>
    <t>Pokládka chráničky d50 do výkopu</t>
  </si>
  <si>
    <t>2.9</t>
  </si>
  <si>
    <t>pokládka rezervní trubky HDPE min. průměr 40mm do výkopu</t>
  </si>
  <si>
    <t>2.10</t>
  </si>
  <si>
    <t>protažení CYKY 4x10 chráničkou</t>
  </si>
  <si>
    <t>3</t>
  </si>
  <si>
    <t>Zemní práce</t>
  </si>
  <si>
    <t>3.1</t>
  </si>
  <si>
    <t xml:space="preserve"> kabelový výkop š. 35cm  h. 70cm se zpětným zásypem a zhutněním</t>
  </si>
  <si>
    <t>3.2</t>
  </si>
  <si>
    <t>protlak zemní řízený</t>
  </si>
  <si>
    <t>3.3</t>
  </si>
  <si>
    <t>stožárový základ hl 60cm</t>
  </si>
  <si>
    <t>3.4</t>
  </si>
  <si>
    <t>betonový kroužek d300</t>
  </si>
  <si>
    <t>3.5</t>
  </si>
  <si>
    <t>odvoz deponie a výkopku</t>
  </si>
  <si>
    <t>3.6</t>
  </si>
  <si>
    <t>finální úprava a zatravnění povrchu</t>
  </si>
  <si>
    <t>Likvidace, odvoz a uložení vzniklého odpadního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</si>
</sst>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Kč&quot;* #,##0.00_);_(&quot;Kč&quot;* \(#,##0.00\);_(&quot;Kč&quot;* &quot;-&quot;??_);_(@_)"/>
    <numFmt numFmtId="165" formatCode="#,##0.00\ &quot;Kč&quot;"/>
    <numFmt numFmtId="166" formatCode="_-* #,##0.00\ [$Kč-405]_-;\-* #,##0.00\ [$Kč-405]_-;_-* &quot;-&quot;??\ [$Kč-405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4" tint="-0.2499700039625167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2">
    <xf numFmtId="0" fontId="0" fillId="0" borderId="0" xfId="0"/>
    <xf numFmtId="0" fontId="0" fillId="0" borderId="0" xfId="0" applyFont="1"/>
    <xf numFmtId="164" fontId="0" fillId="0" borderId="1" xfId="20" applyFont="1" applyBorder="1"/>
    <xf numFmtId="0" fontId="0" fillId="2" borderId="1" xfId="23" applyFont="1" applyFill="1" applyBorder="1" applyAlignment="1">
      <alignment horizontal="center"/>
      <protection/>
    </xf>
    <xf numFmtId="164" fontId="0" fillId="2" borderId="1" xfId="20" applyFont="1" applyFill="1" applyBorder="1"/>
    <xf numFmtId="164" fontId="0" fillId="2" borderId="1" xfId="20" applyFont="1" applyFill="1" applyBorder="1" applyAlignment="1">
      <alignment horizontal="center"/>
    </xf>
    <xf numFmtId="164" fontId="0" fillId="0" borderId="0" xfId="20" applyFont="1" applyFill="1" applyBorder="1" applyAlignment="1">
      <alignment horizontal="center"/>
    </xf>
    <xf numFmtId="0" fontId="0" fillId="0" borderId="1" xfId="23" applyFont="1" applyFill="1" applyBorder="1" applyAlignment="1">
      <alignment horizontal="center"/>
      <protection/>
    </xf>
    <xf numFmtId="49" fontId="0" fillId="0" borderId="0" xfId="23" applyNumberFormat="1" applyFont="1" applyBorder="1" applyAlignment="1">
      <alignment horizontal="center" vertical="center"/>
      <protection/>
    </xf>
    <xf numFmtId="0" fontId="0" fillId="0" borderId="0" xfId="23" applyFont="1" applyBorder="1">
      <alignment/>
      <protection/>
    </xf>
    <xf numFmtId="0" fontId="0" fillId="0" borderId="0" xfId="23" applyFont="1" applyBorder="1" applyAlignment="1">
      <alignment horizontal="center"/>
      <protection/>
    </xf>
    <xf numFmtId="164" fontId="0" fillId="0" borderId="0" xfId="20" applyFont="1" applyBorder="1"/>
    <xf numFmtId="164" fontId="0" fillId="0" borderId="0" xfId="20" applyFont="1" applyBorder="1" applyAlignment="1">
      <alignment horizontal="center"/>
    </xf>
    <xf numFmtId="49" fontId="0" fillId="0" borderId="1" xfId="23" applyNumberFormat="1" applyFont="1" applyBorder="1" applyAlignment="1">
      <alignment horizontal="center" vertical="center"/>
      <protection/>
    </xf>
    <xf numFmtId="164" fontId="0" fillId="0" borderId="2" xfId="20" applyFont="1" applyBorder="1"/>
    <xf numFmtId="0" fontId="0" fillId="2" borderId="3" xfId="23" applyFont="1" applyFill="1" applyBorder="1" applyAlignment="1">
      <alignment horizontal="center"/>
      <protection/>
    </xf>
    <xf numFmtId="0" fontId="0" fillId="0" borderId="1" xfId="23" applyFont="1" applyBorder="1" applyAlignment="1">
      <alignment horizontal="center"/>
      <protection/>
    </xf>
    <xf numFmtId="164" fontId="0" fillId="0" borderId="1" xfId="20" applyFont="1" applyBorder="1" applyAlignment="1">
      <alignment horizontal="center"/>
    </xf>
    <xf numFmtId="0" fontId="0" fillId="0" borderId="0" xfId="24" applyFont="1" applyBorder="1" applyAlignment="1">
      <alignment wrapText="1"/>
      <protection/>
    </xf>
    <xf numFmtId="49" fontId="4" fillId="0" borderId="0" xfId="23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wrapText="1"/>
    </xf>
    <xf numFmtId="164" fontId="3" fillId="2" borderId="1" xfId="20" applyFont="1" applyFill="1" applyBorder="1" applyAlignment="1">
      <alignment horizontal="center" vertical="center" wrapText="1"/>
    </xf>
    <xf numFmtId="164" fontId="3" fillId="0" borderId="0" xfId="20" applyFont="1" applyFill="1" applyBorder="1" applyAlignment="1">
      <alignment horizontal="center" vertical="center" wrapText="1"/>
    </xf>
    <xf numFmtId="49" fontId="4" fillId="2" borderId="1" xfId="23" applyNumberFormat="1" applyFont="1" applyFill="1" applyBorder="1" applyAlignment="1">
      <alignment horizontal="center" vertical="center"/>
      <protection/>
    </xf>
    <xf numFmtId="0" fontId="4" fillId="2" borderId="1" xfId="23" applyFont="1" applyFill="1" applyBorder="1">
      <alignment/>
      <protection/>
    </xf>
    <xf numFmtId="0" fontId="4" fillId="2" borderId="1" xfId="23" applyFont="1" applyFill="1" applyBorder="1" applyAlignment="1">
      <alignment horizontal="center" vertical="center"/>
      <protection/>
    </xf>
    <xf numFmtId="164" fontId="4" fillId="2" borderId="1" xfId="23" applyNumberFormat="1" applyFont="1" applyFill="1" applyBorder="1">
      <alignment/>
      <protection/>
    </xf>
    <xf numFmtId="164" fontId="4" fillId="2" borderId="1" xfId="20" applyFont="1" applyFill="1" applyBorder="1"/>
    <xf numFmtId="164" fontId="4" fillId="0" borderId="0" xfId="23" applyNumberFormat="1" applyFont="1" applyFill="1" applyBorder="1">
      <alignment/>
      <protection/>
    </xf>
    <xf numFmtId="0" fontId="4" fillId="2" borderId="1" xfId="23" applyFont="1" applyFill="1" applyBorder="1" applyAlignment="1">
      <alignment horizontal="left"/>
      <protection/>
    </xf>
    <xf numFmtId="0" fontId="4" fillId="2" borderId="1" xfId="23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</xf>
    <xf numFmtId="0" fontId="4" fillId="0" borderId="0" xfId="23" applyFont="1" applyFill="1" applyBorder="1" applyAlignment="1">
      <alignment horizontal="center"/>
      <protection/>
    </xf>
    <xf numFmtId="0" fontId="5" fillId="0" borderId="1" xfId="24" applyFont="1" applyFill="1" applyBorder="1" applyAlignment="1">
      <alignment wrapText="1"/>
      <protection/>
    </xf>
    <xf numFmtId="0" fontId="5" fillId="0" borderId="0" xfId="23" applyFont="1" applyFill="1" applyBorder="1" applyAlignment="1">
      <alignment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/>
    <xf numFmtId="0" fontId="2" fillId="0" borderId="1" xfId="0" applyFont="1" applyFill="1" applyBorder="1"/>
    <xf numFmtId="2" fontId="0" fillId="0" borderId="3" xfId="23" applyNumberFormat="1" applyFont="1" applyFill="1" applyBorder="1" applyAlignment="1">
      <alignment horizontal="left" vertical="center"/>
      <protection/>
    </xf>
    <xf numFmtId="0" fontId="6" fillId="0" borderId="0" xfId="0" applyFont="1"/>
    <xf numFmtId="164" fontId="2" fillId="3" borderId="1" xfId="20" applyFont="1" applyFill="1" applyBorder="1" applyProtection="1">
      <protection locked="0"/>
    </xf>
    <xf numFmtId="49" fontId="0" fillId="0" borderId="3" xfId="23" applyNumberFormat="1" applyFont="1" applyBorder="1" applyAlignment="1">
      <alignment horizontal="center" vertical="center"/>
      <protection/>
    </xf>
    <xf numFmtId="2" fontId="0" fillId="4" borderId="3" xfId="23" applyNumberFormat="1" applyFont="1" applyFill="1" applyBorder="1" applyAlignment="1">
      <alignment horizontal="left" vertical="center"/>
      <protection/>
    </xf>
    <xf numFmtId="0" fontId="0" fillId="4" borderId="1" xfId="23" applyFont="1" applyFill="1" applyBorder="1" applyAlignment="1">
      <alignment horizontal="center"/>
      <protection/>
    </xf>
    <xf numFmtId="2" fontId="0" fillId="0" borderId="0" xfId="23" applyNumberFormat="1" applyFont="1" applyFill="1" applyBorder="1" applyAlignment="1">
      <alignment horizontal="left" vertical="center"/>
      <protection/>
    </xf>
    <xf numFmtId="49" fontId="4" fillId="2" borderId="1" xfId="23" applyNumberFormat="1" applyFont="1" applyFill="1" applyBorder="1" applyAlignment="1">
      <alignment wrapText="1"/>
      <protection/>
    </xf>
    <xf numFmtId="165" fontId="0" fillId="0" borderId="3" xfId="20" applyNumberFormat="1" applyFont="1" applyFill="1" applyBorder="1" applyAlignment="1">
      <alignment horizontal="right"/>
    </xf>
    <xf numFmtId="166" fontId="2" fillId="3" borderId="1" xfId="20" applyNumberFormat="1" applyFont="1" applyFill="1" applyBorder="1" applyProtection="1">
      <protection locked="0"/>
    </xf>
    <xf numFmtId="166" fontId="0" fillId="0" borderId="3" xfId="20" applyNumberFormat="1" applyFont="1" applyFill="1" applyBorder="1" applyAlignment="1">
      <alignment horizontal="center"/>
    </xf>
    <xf numFmtId="0" fontId="7" fillId="0" borderId="1" xfId="23" applyFont="1" applyFill="1" applyBorder="1" applyAlignment="1">
      <alignment horizontal="left"/>
      <protection/>
    </xf>
    <xf numFmtId="0" fontId="8" fillId="0" borderId="1" xfId="23" applyFont="1" applyFill="1" applyBorder="1" applyAlignment="1">
      <alignment horizontal="left" wrapText="1"/>
      <protection/>
    </xf>
    <xf numFmtId="164" fontId="2" fillId="0" borderId="2" xfId="20" applyFont="1" applyFill="1" applyBorder="1" applyProtection="1">
      <protection locked="0"/>
    </xf>
    <xf numFmtId="164" fontId="5" fillId="0" borderId="1" xfId="20" applyFont="1" applyFill="1" applyBorder="1" applyAlignment="1">
      <alignment horizontal="left" vertical="center"/>
    </xf>
    <xf numFmtId="0" fontId="5" fillId="0" borderId="1" xfId="20" applyNumberFormat="1" applyFont="1" applyFill="1" applyBorder="1" applyAlignment="1">
      <alignment horizontal="center" vertical="center"/>
    </xf>
    <xf numFmtId="2" fontId="9" fillId="4" borderId="3" xfId="23" applyNumberFormat="1" applyFont="1" applyFill="1" applyBorder="1" applyAlignment="1">
      <alignment horizontal="left" vertical="center"/>
      <protection/>
    </xf>
    <xf numFmtId="0" fontId="6" fillId="0" borderId="2" xfId="0" applyFont="1" applyBorder="1" applyAlignment="1">
      <alignment horizontal="left" vertical="center"/>
    </xf>
    <xf numFmtId="49" fontId="3" fillId="2" borderId="1" xfId="23" applyNumberFormat="1" applyFont="1" applyFill="1" applyBorder="1" applyAlignment="1">
      <alignment horizontal="center" vertical="center" wrapText="1"/>
      <protection/>
    </xf>
    <xf numFmtId="0" fontId="3" fillId="2" borderId="1" xfId="23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4" fontId="2" fillId="3" borderId="4" xfId="20" applyFont="1" applyFill="1" applyBorder="1" applyProtection="1">
      <protection locked="0"/>
    </xf>
    <xf numFmtId="164" fontId="2" fillId="0" borderId="5" xfId="20" applyFont="1" applyFill="1" applyBorder="1" applyProtection="1"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Měna 2" xfId="22"/>
    <cellStyle name="Normální 17" xfId="23"/>
    <cellStyle name="Normální 18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3DAFB-0887-472C-A5A6-286051E80CD6}">
  <sheetPr>
    <pageSetUpPr fitToPage="1"/>
  </sheetPr>
  <dimension ref="B1:I35"/>
  <sheetViews>
    <sheetView tabSelected="1" workbookViewId="0" topLeftCell="A1">
      <selection activeCell="K22" sqref="K22"/>
    </sheetView>
  </sheetViews>
  <sheetFormatPr defaultColWidth="8.8515625" defaultRowHeight="15"/>
  <cols>
    <col min="1" max="1" width="3.140625" style="1" customWidth="1"/>
    <col min="2" max="2" width="8.421875" style="35" bestFit="1" customWidth="1"/>
    <col min="3" max="3" width="65.421875" style="1" customWidth="1"/>
    <col min="4" max="4" width="9.140625" style="1" bestFit="1" customWidth="1"/>
    <col min="5" max="5" width="9.7109375" style="1" customWidth="1"/>
    <col min="6" max="6" width="15.8515625" style="1" bestFit="1" customWidth="1"/>
    <col min="7" max="7" width="16.00390625" style="1" bestFit="1" customWidth="1"/>
    <col min="8" max="8" width="14.421875" style="1" bestFit="1" customWidth="1"/>
    <col min="9" max="9" width="8.421875" style="36" customWidth="1"/>
    <col min="10" max="12" width="13.00390625" style="1" bestFit="1" customWidth="1"/>
    <col min="13" max="16384" width="8.8515625" style="1" customWidth="1"/>
  </cols>
  <sheetData>
    <row r="1" ht="15.75">
      <c r="H1" s="39"/>
    </row>
    <row r="2" spans="2:8" ht="15.75">
      <c r="B2" s="55" t="s">
        <v>49</v>
      </c>
      <c r="C2" s="55"/>
      <c r="D2" s="55"/>
      <c r="E2" s="55"/>
      <c r="F2" s="55"/>
      <c r="G2" s="55"/>
      <c r="H2" s="55"/>
    </row>
    <row r="3" spans="2:9" ht="14.45" customHeight="1">
      <c r="B3" s="45" t="s">
        <v>36</v>
      </c>
      <c r="C3" s="45"/>
      <c r="D3" s="45"/>
      <c r="E3" s="45"/>
      <c r="F3" s="45"/>
      <c r="G3" s="45"/>
      <c r="H3" s="45"/>
      <c r="I3" s="19"/>
    </row>
    <row r="4" spans="2:9" ht="15">
      <c r="B4" s="56" t="s">
        <v>3</v>
      </c>
      <c r="C4" s="57" t="s">
        <v>4</v>
      </c>
      <c r="D4" s="57" t="s">
        <v>5</v>
      </c>
      <c r="E4" s="57" t="s">
        <v>6</v>
      </c>
      <c r="F4" s="58" t="s">
        <v>7</v>
      </c>
      <c r="G4" s="58"/>
      <c r="H4" s="59" t="s">
        <v>0</v>
      </c>
      <c r="I4" s="20"/>
    </row>
    <row r="5" spans="2:9" ht="15">
      <c r="B5" s="56"/>
      <c r="C5" s="57"/>
      <c r="D5" s="57"/>
      <c r="E5" s="57"/>
      <c r="F5" s="21" t="s">
        <v>8</v>
      </c>
      <c r="G5" s="21" t="s">
        <v>41</v>
      </c>
      <c r="H5" s="59"/>
      <c r="I5" s="22"/>
    </row>
    <row r="6" spans="2:9" ht="15">
      <c r="B6" s="23" t="s">
        <v>9</v>
      </c>
      <c r="C6" s="24" t="s">
        <v>10</v>
      </c>
      <c r="D6" s="3"/>
      <c r="E6" s="3"/>
      <c r="F6" s="4"/>
      <c r="G6" s="5"/>
      <c r="H6" s="59"/>
      <c r="I6" s="6"/>
    </row>
    <row r="7" spans="2:9" ht="15">
      <c r="B7" s="41" t="s">
        <v>11</v>
      </c>
      <c r="C7" s="42" t="s">
        <v>58</v>
      </c>
      <c r="D7" s="43">
        <v>61</v>
      </c>
      <c r="E7" s="7" t="s">
        <v>12</v>
      </c>
      <c r="F7" s="47"/>
      <c r="G7" s="46">
        <f aca="true" t="shared" si="0" ref="G7:G16">D7*F7</f>
        <v>0</v>
      </c>
      <c r="H7" s="46">
        <f>G7*0.21</f>
        <v>0</v>
      </c>
      <c r="I7" s="6"/>
    </row>
    <row r="8" spans="2:9" ht="15">
      <c r="B8" s="41"/>
      <c r="C8" s="54" t="s">
        <v>55</v>
      </c>
      <c r="D8" s="43"/>
      <c r="E8" s="7"/>
      <c r="F8" s="47"/>
      <c r="G8" s="46"/>
      <c r="H8" s="46"/>
      <c r="I8" s="6"/>
    </row>
    <row r="9" spans="2:9" ht="15">
      <c r="B9" s="41" t="s">
        <v>13</v>
      </c>
      <c r="C9" s="42" t="s">
        <v>59</v>
      </c>
      <c r="D9" s="43">
        <v>8</v>
      </c>
      <c r="E9" s="7" t="s">
        <v>12</v>
      </c>
      <c r="F9" s="47"/>
      <c r="G9" s="46">
        <f t="shared" si="0"/>
        <v>0</v>
      </c>
      <c r="H9" s="46">
        <f aca="true" t="shared" si="1" ref="H9:H16">G9*0.21</f>
        <v>0</v>
      </c>
      <c r="I9" s="6"/>
    </row>
    <row r="10" spans="2:9" ht="15">
      <c r="B10" s="41"/>
      <c r="C10" s="54" t="s">
        <v>56</v>
      </c>
      <c r="D10" s="43"/>
      <c r="E10" s="7"/>
      <c r="F10" s="47"/>
      <c r="G10" s="46"/>
      <c r="H10" s="46"/>
      <c r="I10" s="6"/>
    </row>
    <row r="11" spans="2:9" ht="15">
      <c r="B11" s="41" t="s">
        <v>14</v>
      </c>
      <c r="C11" s="42" t="s">
        <v>60</v>
      </c>
      <c r="D11" s="43">
        <v>20</v>
      </c>
      <c r="E11" s="7" t="s">
        <v>12</v>
      </c>
      <c r="F11" s="47"/>
      <c r="G11" s="46">
        <f t="shared" si="0"/>
        <v>0</v>
      </c>
      <c r="H11" s="46">
        <f t="shared" si="1"/>
        <v>0</v>
      </c>
      <c r="I11" s="6"/>
    </row>
    <row r="12" spans="2:9" ht="15">
      <c r="B12" s="41"/>
      <c r="C12" s="54" t="s">
        <v>57</v>
      </c>
      <c r="D12" s="43"/>
      <c r="E12" s="7"/>
      <c r="F12" s="47"/>
      <c r="G12" s="46"/>
      <c r="H12" s="46"/>
      <c r="I12" s="6"/>
    </row>
    <row r="13" spans="2:9" ht="15">
      <c r="B13" s="41" t="s">
        <v>53</v>
      </c>
      <c r="C13" s="52" t="s">
        <v>51</v>
      </c>
      <c r="D13" s="53">
        <v>89</v>
      </c>
      <c r="E13" s="7" t="s">
        <v>12</v>
      </c>
      <c r="F13" s="47"/>
      <c r="G13" s="46">
        <f t="shared" si="0"/>
        <v>0</v>
      </c>
      <c r="H13" s="46">
        <f t="shared" si="1"/>
        <v>0</v>
      </c>
      <c r="I13" s="6"/>
    </row>
    <row r="14" spans="2:9" ht="15">
      <c r="B14" s="41" t="s">
        <v>54</v>
      </c>
      <c r="C14" s="38" t="s">
        <v>48</v>
      </c>
      <c r="D14" s="7">
        <f>89*6</f>
        <v>534</v>
      </c>
      <c r="E14" s="7" t="s">
        <v>30</v>
      </c>
      <c r="F14" s="47"/>
      <c r="G14" s="46">
        <f t="shared" si="0"/>
        <v>0</v>
      </c>
      <c r="H14" s="46">
        <f t="shared" si="1"/>
        <v>0</v>
      </c>
      <c r="I14" s="6"/>
    </row>
    <row r="15" spans="2:9" ht="15">
      <c r="B15" s="41" t="s">
        <v>46</v>
      </c>
      <c r="C15" s="38" t="s">
        <v>40</v>
      </c>
      <c r="D15" s="7">
        <v>89</v>
      </c>
      <c r="E15" s="7" t="s">
        <v>12</v>
      </c>
      <c r="F15" s="47"/>
      <c r="G15" s="46">
        <f t="shared" si="0"/>
        <v>0</v>
      </c>
      <c r="H15" s="46">
        <f t="shared" si="1"/>
        <v>0</v>
      </c>
      <c r="I15" s="6"/>
    </row>
    <row r="16" spans="2:9" ht="15">
      <c r="B16" s="41" t="s">
        <v>47</v>
      </c>
      <c r="C16" s="38" t="s">
        <v>61</v>
      </c>
      <c r="D16" s="7">
        <v>1</v>
      </c>
      <c r="E16" s="7" t="s">
        <v>22</v>
      </c>
      <c r="F16" s="47"/>
      <c r="G16" s="46">
        <f t="shared" si="0"/>
        <v>0</v>
      </c>
      <c r="H16" s="46">
        <f t="shared" si="1"/>
        <v>0</v>
      </c>
      <c r="I16" s="6"/>
    </row>
    <row r="17" spans="2:9" ht="15">
      <c r="B17" s="8"/>
      <c r="C17" s="9"/>
      <c r="D17" s="10"/>
      <c r="E17" s="10"/>
      <c r="F17" s="11"/>
      <c r="G17" s="12"/>
      <c r="H17" s="12"/>
      <c r="I17" s="6"/>
    </row>
    <row r="18" spans="2:9" ht="15">
      <c r="B18" s="23" t="s">
        <v>15</v>
      </c>
      <c r="C18" s="24" t="s">
        <v>16</v>
      </c>
      <c r="D18" s="3"/>
      <c r="E18" s="3"/>
      <c r="F18" s="3"/>
      <c r="G18" s="5"/>
      <c r="H18" s="5"/>
      <c r="I18" s="6"/>
    </row>
    <row r="19" spans="2:9" ht="15">
      <c r="B19" s="13" t="s">
        <v>17</v>
      </c>
      <c r="C19" s="38" t="s">
        <v>2</v>
      </c>
      <c r="D19" s="16">
        <v>89</v>
      </c>
      <c r="E19" s="16" t="s">
        <v>12</v>
      </c>
      <c r="F19" s="40"/>
      <c r="G19" s="48">
        <f aca="true" t="shared" si="2" ref="G19:G23">D19*F19</f>
        <v>0</v>
      </c>
      <c r="H19" s="46">
        <f aca="true" t="shared" si="3" ref="H19:H23">G19*0.21</f>
        <v>0</v>
      </c>
      <c r="I19" s="6"/>
    </row>
    <row r="20" spans="2:9" ht="15">
      <c r="B20" s="13" t="s">
        <v>18</v>
      </c>
      <c r="C20" s="38" t="s">
        <v>1</v>
      </c>
      <c r="D20" s="16">
        <v>89</v>
      </c>
      <c r="E20" s="16" t="s">
        <v>12</v>
      </c>
      <c r="F20" s="40"/>
      <c r="G20" s="48">
        <f t="shared" si="2"/>
        <v>0</v>
      </c>
      <c r="H20" s="46">
        <f t="shared" si="3"/>
        <v>0</v>
      </c>
      <c r="I20" s="6"/>
    </row>
    <row r="21" spans="2:9" ht="15">
      <c r="B21" s="13" t="s">
        <v>19</v>
      </c>
      <c r="C21" s="38" t="s">
        <v>52</v>
      </c>
      <c r="D21" s="16">
        <v>81</v>
      </c>
      <c r="E21" s="16" t="s">
        <v>12</v>
      </c>
      <c r="F21" s="40"/>
      <c r="G21" s="48">
        <f t="shared" si="2"/>
        <v>0</v>
      </c>
      <c r="H21" s="46">
        <f t="shared" si="3"/>
        <v>0</v>
      </c>
      <c r="I21" s="6"/>
    </row>
    <row r="22" spans="2:9" ht="15">
      <c r="B22" s="13" t="s">
        <v>29</v>
      </c>
      <c r="C22" s="38" t="s">
        <v>33</v>
      </c>
      <c r="D22" s="16">
        <v>89</v>
      </c>
      <c r="E22" s="16" t="s">
        <v>12</v>
      </c>
      <c r="F22" s="40"/>
      <c r="G22" s="48">
        <f t="shared" si="2"/>
        <v>0</v>
      </c>
      <c r="H22" s="46">
        <f t="shared" si="3"/>
        <v>0</v>
      </c>
      <c r="I22" s="6"/>
    </row>
    <row r="23" spans="2:9" ht="15">
      <c r="B23" s="13" t="s">
        <v>31</v>
      </c>
      <c r="C23" s="38" t="s">
        <v>34</v>
      </c>
      <c r="D23" s="16">
        <v>89</v>
      </c>
      <c r="E23" s="16" t="s">
        <v>12</v>
      </c>
      <c r="F23" s="60"/>
      <c r="G23" s="48">
        <f t="shared" si="2"/>
        <v>0</v>
      </c>
      <c r="H23" s="46">
        <f t="shared" si="3"/>
        <v>0</v>
      </c>
      <c r="I23" s="6"/>
    </row>
    <row r="24" spans="2:9" ht="15">
      <c r="B24" s="8"/>
      <c r="C24" s="44"/>
      <c r="D24" s="10"/>
      <c r="E24" s="10"/>
      <c r="F24" s="61"/>
      <c r="G24" s="6"/>
      <c r="H24" s="6"/>
      <c r="I24" s="6"/>
    </row>
    <row r="25" spans="2:9" ht="15">
      <c r="B25" s="8"/>
      <c r="C25" s="9"/>
      <c r="D25" s="10"/>
      <c r="E25" s="10"/>
      <c r="F25" s="14"/>
      <c r="G25" s="12"/>
      <c r="H25" s="12"/>
      <c r="I25" s="6"/>
    </row>
    <row r="26" spans="2:9" ht="15">
      <c r="B26" s="23" t="s">
        <v>39</v>
      </c>
      <c r="C26" s="24" t="s">
        <v>20</v>
      </c>
      <c r="D26" s="3"/>
      <c r="E26" s="3"/>
      <c r="F26" s="15"/>
      <c r="G26" s="5"/>
      <c r="H26" s="5"/>
      <c r="I26" s="6"/>
    </row>
    <row r="27" spans="2:9" ht="15">
      <c r="B27" s="13" t="s">
        <v>42</v>
      </c>
      <c r="C27" s="37" t="s">
        <v>38</v>
      </c>
      <c r="D27" s="7">
        <v>135</v>
      </c>
      <c r="E27" s="7" t="s">
        <v>21</v>
      </c>
      <c r="F27" s="40"/>
      <c r="G27" s="48">
        <f aca="true" t="shared" si="4" ref="G27:G30">D27*F27</f>
        <v>0</v>
      </c>
      <c r="H27" s="46">
        <f aca="true" t="shared" si="5" ref="H27:H30">G27*0.21</f>
        <v>0</v>
      </c>
      <c r="I27" s="6"/>
    </row>
    <row r="28" spans="2:9" ht="15">
      <c r="B28" s="13" t="s">
        <v>43</v>
      </c>
      <c r="C28" s="37" t="s">
        <v>32</v>
      </c>
      <c r="D28" s="7">
        <v>89</v>
      </c>
      <c r="E28" s="7" t="s">
        <v>12</v>
      </c>
      <c r="F28" s="40"/>
      <c r="G28" s="48">
        <f t="shared" si="4"/>
        <v>0</v>
      </c>
      <c r="H28" s="46">
        <f t="shared" si="5"/>
        <v>0</v>
      </c>
      <c r="I28" s="6"/>
    </row>
    <row r="29" spans="2:9" ht="15">
      <c r="B29" s="13" t="s">
        <v>44</v>
      </c>
      <c r="C29" s="37" t="s">
        <v>35</v>
      </c>
      <c r="D29" s="7">
        <v>1</v>
      </c>
      <c r="E29" s="7" t="s">
        <v>37</v>
      </c>
      <c r="F29" s="40"/>
      <c r="G29" s="48">
        <f t="shared" si="4"/>
        <v>0</v>
      </c>
      <c r="H29" s="46">
        <f t="shared" si="5"/>
        <v>0</v>
      </c>
      <c r="I29" s="6"/>
    </row>
    <row r="30" spans="2:9" ht="15">
      <c r="B30" s="13" t="s">
        <v>45</v>
      </c>
      <c r="C30" s="37" t="s">
        <v>50</v>
      </c>
      <c r="D30" s="7">
        <v>1</v>
      </c>
      <c r="E30" s="7" t="s">
        <v>22</v>
      </c>
      <c r="F30" s="40"/>
      <c r="G30" s="48">
        <f t="shared" si="4"/>
        <v>0</v>
      </c>
      <c r="H30" s="46">
        <f t="shared" si="5"/>
        <v>0</v>
      </c>
      <c r="I30" s="6"/>
    </row>
    <row r="31" spans="2:9" ht="15">
      <c r="B31" s="25" t="s">
        <v>23</v>
      </c>
      <c r="C31" s="26">
        <f>SUM(G7:G30)</f>
        <v>0</v>
      </c>
      <c r="D31" s="24"/>
      <c r="E31" s="24"/>
      <c r="F31" s="27"/>
      <c r="G31" s="26">
        <f>SUM(G7:G30)</f>
        <v>0</v>
      </c>
      <c r="H31" s="26">
        <f>SUM(H7:H30)</f>
        <v>0</v>
      </c>
      <c r="I31" s="28"/>
    </row>
    <row r="32" spans="2:9" ht="15">
      <c r="B32" s="8"/>
      <c r="C32" s="18"/>
      <c r="D32" s="10"/>
      <c r="E32" s="10"/>
      <c r="F32" s="11"/>
      <c r="G32" s="12"/>
      <c r="H32" s="12"/>
      <c r="I32" s="6"/>
    </row>
    <row r="33" spans="2:9" ht="15">
      <c r="B33" s="25"/>
      <c r="C33" s="29" t="s">
        <v>24</v>
      </c>
      <c r="D33" s="30"/>
      <c r="E33" s="30" t="s">
        <v>25</v>
      </c>
      <c r="F33" s="31" t="s">
        <v>26</v>
      </c>
      <c r="G33" s="30" t="s">
        <v>27</v>
      </c>
      <c r="H33" s="49"/>
      <c r="I33" s="32"/>
    </row>
    <row r="34" spans="2:9" ht="15">
      <c r="B34" s="13"/>
      <c r="C34" s="33" t="s">
        <v>28</v>
      </c>
      <c r="D34" s="16"/>
      <c r="E34" s="16"/>
      <c r="F34" s="2">
        <f>C31</f>
        <v>0</v>
      </c>
      <c r="G34" s="17">
        <f>F34*0.21</f>
        <v>0</v>
      </c>
      <c r="H34" s="50"/>
      <c r="I34" s="6"/>
    </row>
    <row r="35" spans="2:9" ht="15">
      <c r="B35" s="8"/>
      <c r="C35" s="34"/>
      <c r="D35" s="10"/>
      <c r="E35" s="10"/>
      <c r="F35" s="11"/>
      <c r="G35" s="12"/>
      <c r="H35" s="12"/>
      <c r="I35" s="6"/>
    </row>
  </sheetData>
  <mergeCells count="7">
    <mergeCell ref="B2:H2"/>
    <mergeCell ref="B4:B5"/>
    <mergeCell ref="C4:C5"/>
    <mergeCell ref="D4:D5"/>
    <mergeCell ref="E4:E5"/>
    <mergeCell ref="F4:G4"/>
    <mergeCell ref="H4:H6"/>
  </mergeCells>
  <printOptions/>
  <pageMargins left="0.7" right="0.7" top="0.787401575" bottom="0.787401575" header="0.3" footer="0.3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223F5-7FB1-4E4D-8D36-2243CDC84440}">
  <dimension ref="B1:I51"/>
  <sheetViews>
    <sheetView workbookViewId="0" topLeftCell="A1">
      <selection activeCell="F7" sqref="F7"/>
    </sheetView>
  </sheetViews>
  <sheetFormatPr defaultColWidth="8.8515625" defaultRowHeight="15"/>
  <cols>
    <col min="1" max="1" width="3.140625" style="1" customWidth="1"/>
    <col min="2" max="2" width="8.421875" style="35" bestFit="1" customWidth="1"/>
    <col min="3" max="3" width="65.421875" style="1" customWidth="1"/>
    <col min="4" max="4" width="9.140625" style="1" bestFit="1" customWidth="1"/>
    <col min="5" max="5" width="9.7109375" style="1" customWidth="1"/>
    <col min="6" max="6" width="15.8515625" style="1" bestFit="1" customWidth="1"/>
    <col min="7" max="7" width="16.00390625" style="1" bestFit="1" customWidth="1"/>
    <col min="8" max="8" width="14.421875" style="1" bestFit="1" customWidth="1"/>
    <col min="9" max="9" width="8.421875" style="36" customWidth="1"/>
    <col min="10" max="12" width="13.00390625" style="1" bestFit="1" customWidth="1"/>
    <col min="13" max="16384" width="8.8515625" style="1" customWidth="1"/>
  </cols>
  <sheetData>
    <row r="1" ht="15.75">
      <c r="H1" s="39"/>
    </row>
    <row r="2" spans="2:8" ht="15.75">
      <c r="B2" s="55" t="s">
        <v>62</v>
      </c>
      <c r="C2" s="55"/>
      <c r="D2" s="55"/>
      <c r="E2" s="55"/>
      <c r="F2" s="55"/>
      <c r="G2" s="55"/>
      <c r="H2" s="55"/>
    </row>
    <row r="3" spans="2:9" ht="14.45" customHeight="1">
      <c r="B3" s="45" t="s">
        <v>36</v>
      </c>
      <c r="C3" s="45"/>
      <c r="D3" s="45"/>
      <c r="E3" s="45"/>
      <c r="F3" s="45"/>
      <c r="G3" s="45"/>
      <c r="H3" s="45"/>
      <c r="I3" s="19"/>
    </row>
    <row r="4" spans="2:9" ht="15">
      <c r="B4" s="56" t="s">
        <v>3</v>
      </c>
      <c r="C4" s="57" t="s">
        <v>4</v>
      </c>
      <c r="D4" s="57" t="s">
        <v>5</v>
      </c>
      <c r="E4" s="57" t="s">
        <v>6</v>
      </c>
      <c r="F4" s="58" t="s">
        <v>7</v>
      </c>
      <c r="G4" s="58"/>
      <c r="H4" s="59" t="s">
        <v>0</v>
      </c>
      <c r="I4" s="20"/>
    </row>
    <row r="5" spans="2:9" ht="15">
      <c r="B5" s="56"/>
      <c r="C5" s="57"/>
      <c r="D5" s="57"/>
      <c r="E5" s="57"/>
      <c r="F5" s="21" t="s">
        <v>8</v>
      </c>
      <c r="G5" s="21" t="s">
        <v>41</v>
      </c>
      <c r="H5" s="59"/>
      <c r="I5" s="22"/>
    </row>
    <row r="6" spans="2:9" ht="15">
      <c r="B6" s="23" t="s">
        <v>9</v>
      </c>
      <c r="C6" s="24" t="s">
        <v>10</v>
      </c>
      <c r="D6" s="3"/>
      <c r="E6" s="3"/>
      <c r="F6" s="4"/>
      <c r="G6" s="5"/>
      <c r="H6" s="59"/>
      <c r="I6" s="6"/>
    </row>
    <row r="7" spans="2:9" ht="15">
      <c r="B7" s="41" t="s">
        <v>11</v>
      </c>
      <c r="C7" s="42" t="s">
        <v>63</v>
      </c>
      <c r="D7" s="43">
        <v>15</v>
      </c>
      <c r="E7" s="7" t="s">
        <v>12</v>
      </c>
      <c r="F7" s="47"/>
      <c r="G7" s="46">
        <f aca="true" t="shared" si="0" ref="G7:G21">D7*F7</f>
        <v>0</v>
      </c>
      <c r="H7" s="46">
        <f>G7*0.21</f>
        <v>0</v>
      </c>
      <c r="I7" s="6"/>
    </row>
    <row r="8" spans="2:9" ht="15">
      <c r="B8" s="41"/>
      <c r="C8" s="54" t="s">
        <v>55</v>
      </c>
      <c r="D8" s="43"/>
      <c r="E8" s="7"/>
      <c r="F8" s="47"/>
      <c r="G8" s="46"/>
      <c r="H8" s="46"/>
      <c r="I8" s="6"/>
    </row>
    <row r="9" spans="2:9" ht="15">
      <c r="B9" s="41" t="s">
        <v>13</v>
      </c>
      <c r="C9" s="52" t="s">
        <v>51</v>
      </c>
      <c r="D9" s="53">
        <v>14</v>
      </c>
      <c r="E9" s="7" t="s">
        <v>12</v>
      </c>
      <c r="F9" s="47"/>
      <c r="G9" s="46">
        <f t="shared" si="0"/>
        <v>0</v>
      </c>
      <c r="H9" s="46">
        <f aca="true" t="shared" si="1" ref="H9:H21">G9*0.21</f>
        <v>0</v>
      </c>
      <c r="I9" s="6"/>
    </row>
    <row r="10" spans="2:9" ht="15">
      <c r="B10" s="41" t="s">
        <v>14</v>
      </c>
      <c r="C10" s="38" t="s">
        <v>48</v>
      </c>
      <c r="D10" s="7">
        <v>80</v>
      </c>
      <c r="E10" s="7" t="s">
        <v>30</v>
      </c>
      <c r="F10" s="47"/>
      <c r="G10" s="46">
        <f t="shared" si="0"/>
        <v>0</v>
      </c>
      <c r="H10" s="46">
        <f t="shared" si="1"/>
        <v>0</v>
      </c>
      <c r="I10" s="6"/>
    </row>
    <row r="11" spans="2:9" ht="15">
      <c r="B11" s="41" t="s">
        <v>53</v>
      </c>
      <c r="C11" s="38" t="s">
        <v>64</v>
      </c>
      <c r="D11" s="7">
        <v>1</v>
      </c>
      <c r="E11" s="7" t="s">
        <v>12</v>
      </c>
      <c r="F11" s="47"/>
      <c r="G11" s="46">
        <f t="shared" si="0"/>
        <v>0</v>
      </c>
      <c r="H11" s="46">
        <f t="shared" si="1"/>
        <v>0</v>
      </c>
      <c r="I11" s="6"/>
    </row>
    <row r="12" spans="2:9" ht="15">
      <c r="B12" s="41" t="s">
        <v>54</v>
      </c>
      <c r="C12" s="38" t="s">
        <v>65</v>
      </c>
      <c r="D12" s="7">
        <v>14</v>
      </c>
      <c r="E12" s="7" t="s">
        <v>12</v>
      </c>
      <c r="F12" s="47"/>
      <c r="G12" s="46">
        <f t="shared" si="0"/>
        <v>0</v>
      </c>
      <c r="H12" s="46">
        <f t="shared" si="1"/>
        <v>0</v>
      </c>
      <c r="I12" s="6"/>
    </row>
    <row r="13" spans="2:9" ht="15">
      <c r="B13" s="41" t="s">
        <v>66</v>
      </c>
      <c r="C13" s="38" t="s">
        <v>67</v>
      </c>
      <c r="D13" s="7">
        <v>540</v>
      </c>
      <c r="E13" s="7" t="s">
        <v>30</v>
      </c>
      <c r="F13" s="47"/>
      <c r="G13" s="46">
        <f t="shared" si="0"/>
        <v>0</v>
      </c>
      <c r="H13" s="46">
        <f t="shared" si="1"/>
        <v>0</v>
      </c>
      <c r="I13" s="6"/>
    </row>
    <row r="14" spans="2:9" ht="15">
      <c r="B14" s="41" t="s">
        <v>46</v>
      </c>
      <c r="C14" s="38" t="s">
        <v>68</v>
      </c>
      <c r="D14" s="7">
        <v>540</v>
      </c>
      <c r="E14" s="7" t="s">
        <v>30</v>
      </c>
      <c r="F14" s="47"/>
      <c r="G14" s="46">
        <f t="shared" si="0"/>
        <v>0</v>
      </c>
      <c r="H14" s="46">
        <f t="shared" si="1"/>
        <v>0</v>
      </c>
      <c r="I14" s="6"/>
    </row>
    <row r="15" spans="2:9" ht="15">
      <c r="B15" s="41" t="s">
        <v>69</v>
      </c>
      <c r="C15" s="38" t="s">
        <v>70</v>
      </c>
      <c r="D15" s="7">
        <v>540</v>
      </c>
      <c r="E15" s="7" t="s">
        <v>30</v>
      </c>
      <c r="F15" s="47"/>
      <c r="G15" s="46">
        <f t="shared" si="0"/>
        <v>0</v>
      </c>
      <c r="H15" s="46">
        <f t="shared" si="1"/>
        <v>0</v>
      </c>
      <c r="I15" s="6"/>
    </row>
    <row r="16" spans="2:9" ht="15">
      <c r="B16" s="41" t="s">
        <v>47</v>
      </c>
      <c r="C16" s="38" t="s">
        <v>71</v>
      </c>
      <c r="D16" s="7">
        <v>530</v>
      </c>
      <c r="E16" s="7" t="s">
        <v>30</v>
      </c>
      <c r="F16" s="47"/>
      <c r="G16" s="46">
        <f t="shared" si="0"/>
        <v>0</v>
      </c>
      <c r="H16" s="46">
        <f t="shared" si="1"/>
        <v>0</v>
      </c>
      <c r="I16" s="6"/>
    </row>
    <row r="17" spans="2:9" ht="15">
      <c r="B17" s="41" t="s">
        <v>72</v>
      </c>
      <c r="C17" s="38" t="s">
        <v>40</v>
      </c>
      <c r="D17" s="7">
        <v>14</v>
      </c>
      <c r="E17" s="7" t="s">
        <v>12</v>
      </c>
      <c r="F17" s="47"/>
      <c r="G17" s="46">
        <f t="shared" si="0"/>
        <v>0</v>
      </c>
      <c r="H17" s="46">
        <f t="shared" si="1"/>
        <v>0</v>
      </c>
      <c r="I17" s="6"/>
    </row>
    <row r="18" spans="2:9" ht="15">
      <c r="B18" s="41" t="s">
        <v>73</v>
      </c>
      <c r="C18" s="38" t="s">
        <v>74</v>
      </c>
      <c r="D18" s="7">
        <v>14</v>
      </c>
      <c r="E18" s="7" t="s">
        <v>12</v>
      </c>
      <c r="F18" s="47"/>
      <c r="G18" s="46">
        <f t="shared" si="0"/>
        <v>0</v>
      </c>
      <c r="H18" s="46">
        <f t="shared" si="1"/>
        <v>0</v>
      </c>
      <c r="I18" s="6"/>
    </row>
    <row r="19" spans="2:9" ht="15">
      <c r="B19" s="41" t="s">
        <v>75</v>
      </c>
      <c r="C19" s="38" t="s">
        <v>76</v>
      </c>
      <c r="D19" s="7">
        <v>11</v>
      </c>
      <c r="E19" s="7" t="s">
        <v>30</v>
      </c>
      <c r="F19" s="47"/>
      <c r="G19" s="46">
        <f t="shared" si="0"/>
        <v>0</v>
      </c>
      <c r="H19" s="46">
        <f t="shared" si="1"/>
        <v>0</v>
      </c>
      <c r="I19" s="6"/>
    </row>
    <row r="20" spans="2:9" ht="15">
      <c r="B20" s="41" t="s">
        <v>77</v>
      </c>
      <c r="C20" s="38" t="s">
        <v>78</v>
      </c>
      <c r="D20" s="7">
        <v>530</v>
      </c>
      <c r="E20" s="7" t="s">
        <v>30</v>
      </c>
      <c r="F20" s="47"/>
      <c r="G20" s="46">
        <f t="shared" si="0"/>
        <v>0</v>
      </c>
      <c r="H20" s="46">
        <f t="shared" si="1"/>
        <v>0</v>
      </c>
      <c r="I20" s="6"/>
    </row>
    <row r="21" spans="2:9" ht="15">
      <c r="B21" s="41" t="s">
        <v>79</v>
      </c>
      <c r="C21" s="38" t="s">
        <v>80</v>
      </c>
      <c r="D21" s="7">
        <v>1</v>
      </c>
      <c r="E21" s="7" t="s">
        <v>22</v>
      </c>
      <c r="F21" s="47"/>
      <c r="G21" s="46">
        <f t="shared" si="0"/>
        <v>0</v>
      </c>
      <c r="H21" s="46">
        <f t="shared" si="1"/>
        <v>0</v>
      </c>
      <c r="I21" s="6"/>
    </row>
    <row r="22" spans="2:9" ht="15">
      <c r="B22" s="8"/>
      <c r="C22" s="9"/>
      <c r="D22" s="10"/>
      <c r="E22" s="10"/>
      <c r="F22" s="11"/>
      <c r="G22" s="12"/>
      <c r="H22" s="12"/>
      <c r="I22" s="6"/>
    </row>
    <row r="23" spans="2:9" ht="15">
      <c r="B23" s="23" t="s">
        <v>15</v>
      </c>
      <c r="C23" s="24" t="s">
        <v>16</v>
      </c>
      <c r="D23" s="3"/>
      <c r="E23" s="3"/>
      <c r="F23" s="3"/>
      <c r="G23" s="5"/>
      <c r="H23" s="5"/>
      <c r="I23" s="6"/>
    </row>
    <row r="24" spans="2:9" ht="15">
      <c r="B24" s="13" t="s">
        <v>17</v>
      </c>
      <c r="C24" s="38" t="s">
        <v>2</v>
      </c>
      <c r="D24" s="16">
        <v>15</v>
      </c>
      <c r="E24" s="16" t="s">
        <v>12</v>
      </c>
      <c r="F24" s="40"/>
      <c r="G24" s="48">
        <f aca="true" t="shared" si="2" ref="G24:G33">D24*F24</f>
        <v>0</v>
      </c>
      <c r="H24" s="46">
        <f>G24*0.21</f>
        <v>0</v>
      </c>
      <c r="I24" s="6"/>
    </row>
    <row r="25" spans="2:9" ht="15">
      <c r="B25" s="13" t="s">
        <v>18</v>
      </c>
      <c r="C25" s="38" t="s">
        <v>52</v>
      </c>
      <c r="D25" s="16">
        <v>15</v>
      </c>
      <c r="E25" s="16" t="s">
        <v>12</v>
      </c>
      <c r="F25" s="40"/>
      <c r="G25" s="48">
        <f t="shared" si="2"/>
        <v>0</v>
      </c>
      <c r="H25" s="46">
        <f>G25*0.21</f>
        <v>0</v>
      </c>
      <c r="I25" s="6"/>
    </row>
    <row r="26" spans="2:9" ht="15">
      <c r="B26" s="13" t="s">
        <v>19</v>
      </c>
      <c r="C26" s="38" t="s">
        <v>33</v>
      </c>
      <c r="D26" s="16">
        <v>15</v>
      </c>
      <c r="E26" s="16" t="s">
        <v>12</v>
      </c>
      <c r="F26" s="40"/>
      <c r="G26" s="48">
        <f t="shared" si="2"/>
        <v>0</v>
      </c>
      <c r="H26" s="46">
        <f aca="true" t="shared" si="3" ref="H26:H33">G26*0.21</f>
        <v>0</v>
      </c>
      <c r="I26" s="6"/>
    </row>
    <row r="27" spans="2:9" ht="15">
      <c r="B27" s="13" t="s">
        <v>29</v>
      </c>
      <c r="C27" s="38" t="s">
        <v>81</v>
      </c>
      <c r="D27" s="16">
        <v>1</v>
      </c>
      <c r="E27" s="16" t="s">
        <v>12</v>
      </c>
      <c r="F27" s="40"/>
      <c r="G27" s="48">
        <f t="shared" si="2"/>
        <v>0</v>
      </c>
      <c r="H27" s="46">
        <f t="shared" si="3"/>
        <v>0</v>
      </c>
      <c r="I27" s="6"/>
    </row>
    <row r="28" spans="2:9" ht="15">
      <c r="B28" s="13" t="s">
        <v>31</v>
      </c>
      <c r="C28" s="38" t="s">
        <v>82</v>
      </c>
      <c r="D28" s="16">
        <v>14</v>
      </c>
      <c r="E28" s="16" t="s">
        <v>12</v>
      </c>
      <c r="F28" s="40"/>
      <c r="G28" s="48">
        <f t="shared" si="2"/>
        <v>0</v>
      </c>
      <c r="H28" s="46">
        <f t="shared" si="3"/>
        <v>0</v>
      </c>
      <c r="I28" s="6"/>
    </row>
    <row r="29" spans="2:9" ht="15">
      <c r="B29" s="13" t="s">
        <v>83</v>
      </c>
      <c r="C29" s="38" t="s">
        <v>84</v>
      </c>
      <c r="D29" s="16">
        <v>530</v>
      </c>
      <c r="E29" s="16" t="s">
        <v>30</v>
      </c>
      <c r="F29" s="40"/>
      <c r="G29" s="48">
        <f t="shared" si="2"/>
        <v>0</v>
      </c>
      <c r="H29" s="46">
        <f t="shared" si="3"/>
        <v>0</v>
      </c>
      <c r="I29" s="6"/>
    </row>
    <row r="30" spans="2:9" ht="15">
      <c r="B30" s="13" t="s">
        <v>85</v>
      </c>
      <c r="C30" s="38" t="s">
        <v>86</v>
      </c>
      <c r="D30" s="16">
        <v>530</v>
      </c>
      <c r="E30" s="16" t="s">
        <v>30</v>
      </c>
      <c r="F30" s="40"/>
      <c r="G30" s="48">
        <f t="shared" si="2"/>
        <v>0</v>
      </c>
      <c r="H30" s="46">
        <f t="shared" si="3"/>
        <v>0</v>
      </c>
      <c r="I30" s="6"/>
    </row>
    <row r="31" spans="2:9" ht="15">
      <c r="B31" s="13" t="s">
        <v>87</v>
      </c>
      <c r="C31" s="38" t="s">
        <v>88</v>
      </c>
      <c r="D31" s="16">
        <v>530</v>
      </c>
      <c r="E31" s="16" t="s">
        <v>30</v>
      </c>
      <c r="F31" s="40"/>
      <c r="G31" s="48">
        <f t="shared" si="2"/>
        <v>0</v>
      </c>
      <c r="H31" s="46">
        <f t="shared" si="3"/>
        <v>0</v>
      </c>
      <c r="I31" s="6"/>
    </row>
    <row r="32" spans="2:9" ht="15">
      <c r="B32" s="13" t="s">
        <v>89</v>
      </c>
      <c r="C32" s="38" t="s">
        <v>90</v>
      </c>
      <c r="D32" s="16">
        <v>530</v>
      </c>
      <c r="E32" s="16" t="s">
        <v>30</v>
      </c>
      <c r="F32" s="40"/>
      <c r="G32" s="48">
        <f t="shared" si="2"/>
        <v>0</v>
      </c>
      <c r="H32" s="46">
        <f t="shared" si="3"/>
        <v>0</v>
      </c>
      <c r="I32" s="6"/>
    </row>
    <row r="33" spans="2:9" ht="15">
      <c r="B33" s="13" t="s">
        <v>91</v>
      </c>
      <c r="C33" s="38" t="s">
        <v>92</v>
      </c>
      <c r="D33" s="16">
        <v>530</v>
      </c>
      <c r="E33" s="16" t="s">
        <v>30</v>
      </c>
      <c r="F33" s="40"/>
      <c r="G33" s="48">
        <f t="shared" si="2"/>
        <v>0</v>
      </c>
      <c r="H33" s="46">
        <f t="shared" si="3"/>
        <v>0</v>
      </c>
      <c r="I33" s="6"/>
    </row>
    <row r="34" spans="2:9" ht="15">
      <c r="B34" s="8"/>
      <c r="C34" s="44"/>
      <c r="D34" s="10"/>
      <c r="E34" s="10"/>
      <c r="F34" s="51"/>
      <c r="G34" s="6"/>
      <c r="H34" s="6"/>
      <c r="I34" s="6"/>
    </row>
    <row r="35" spans="2:9" ht="15">
      <c r="B35" s="23" t="s">
        <v>93</v>
      </c>
      <c r="C35" s="24" t="s">
        <v>94</v>
      </c>
      <c r="D35" s="3"/>
      <c r="E35" s="3"/>
      <c r="F35" s="3"/>
      <c r="G35" s="5"/>
      <c r="H35" s="5"/>
      <c r="I35" s="6"/>
    </row>
    <row r="36" spans="2:9" ht="15">
      <c r="B36" s="13" t="s">
        <v>95</v>
      </c>
      <c r="C36" s="38" t="s">
        <v>96</v>
      </c>
      <c r="D36" s="16">
        <v>520</v>
      </c>
      <c r="E36" s="16" t="s">
        <v>30</v>
      </c>
      <c r="F36" s="40"/>
      <c r="G36" s="48">
        <f aca="true" t="shared" si="4" ref="G36:G41">D36*F36</f>
        <v>0</v>
      </c>
      <c r="H36" s="46">
        <f aca="true" t="shared" si="5" ref="H36:H41">G36*0.21</f>
        <v>0</v>
      </c>
      <c r="I36" s="6"/>
    </row>
    <row r="37" spans="2:9" ht="15">
      <c r="B37" s="13" t="s">
        <v>97</v>
      </c>
      <c r="C37" s="38" t="s">
        <v>98</v>
      </c>
      <c r="D37" s="16">
        <v>12</v>
      </c>
      <c r="E37" s="16" t="s">
        <v>30</v>
      </c>
      <c r="F37" s="40"/>
      <c r="G37" s="48">
        <f t="shared" si="4"/>
        <v>0</v>
      </c>
      <c r="H37" s="46">
        <f t="shared" si="5"/>
        <v>0</v>
      </c>
      <c r="I37" s="6"/>
    </row>
    <row r="38" spans="2:9" ht="15">
      <c r="B38" s="13" t="s">
        <v>99</v>
      </c>
      <c r="C38" s="38" t="s">
        <v>100</v>
      </c>
      <c r="D38" s="16">
        <v>14</v>
      </c>
      <c r="E38" s="16" t="s">
        <v>12</v>
      </c>
      <c r="F38" s="40"/>
      <c r="G38" s="48">
        <f t="shared" si="4"/>
        <v>0</v>
      </c>
      <c r="H38" s="46">
        <f t="shared" si="5"/>
        <v>0</v>
      </c>
      <c r="I38" s="6"/>
    </row>
    <row r="39" spans="2:9" ht="15">
      <c r="B39" s="13" t="s">
        <v>101</v>
      </c>
      <c r="C39" s="38" t="s">
        <v>102</v>
      </c>
      <c r="D39" s="16">
        <v>14</v>
      </c>
      <c r="E39" s="16" t="s">
        <v>12</v>
      </c>
      <c r="F39" s="40"/>
      <c r="G39" s="48">
        <f t="shared" si="4"/>
        <v>0</v>
      </c>
      <c r="H39" s="46">
        <f t="shared" si="5"/>
        <v>0</v>
      </c>
      <c r="I39" s="6"/>
    </row>
    <row r="40" spans="2:9" ht="15">
      <c r="B40" s="13" t="s">
        <v>103</v>
      </c>
      <c r="C40" s="38" t="s">
        <v>104</v>
      </c>
      <c r="D40" s="16">
        <v>1</v>
      </c>
      <c r="E40" s="16" t="s">
        <v>22</v>
      </c>
      <c r="F40" s="40"/>
      <c r="G40" s="48">
        <f t="shared" si="4"/>
        <v>0</v>
      </c>
      <c r="H40" s="46">
        <f t="shared" si="5"/>
        <v>0</v>
      </c>
      <c r="I40" s="6"/>
    </row>
    <row r="41" spans="2:9" ht="15">
      <c r="B41" s="13" t="s">
        <v>105</v>
      </c>
      <c r="C41" s="38" t="s">
        <v>106</v>
      </c>
      <c r="D41" s="16">
        <v>1</v>
      </c>
      <c r="E41" s="16" t="s">
        <v>22</v>
      </c>
      <c r="F41" s="40"/>
      <c r="G41" s="48">
        <f t="shared" si="4"/>
        <v>0</v>
      </c>
      <c r="H41" s="46">
        <f t="shared" si="5"/>
        <v>0</v>
      </c>
      <c r="I41" s="6"/>
    </row>
    <row r="42" spans="2:9" ht="15">
      <c r="B42" s="8"/>
      <c r="C42" s="9"/>
      <c r="D42" s="10"/>
      <c r="E42" s="10"/>
      <c r="F42" s="14"/>
      <c r="G42" s="12"/>
      <c r="H42" s="12"/>
      <c r="I42" s="6"/>
    </row>
    <row r="43" spans="2:9" ht="15">
      <c r="B43" s="23" t="s">
        <v>39</v>
      </c>
      <c r="C43" s="24" t="s">
        <v>20</v>
      </c>
      <c r="D43" s="3"/>
      <c r="E43" s="3"/>
      <c r="F43" s="15"/>
      <c r="G43" s="5"/>
      <c r="H43" s="5"/>
      <c r="I43" s="6"/>
    </row>
    <row r="44" spans="2:9" ht="15">
      <c r="B44" s="13" t="s">
        <v>42</v>
      </c>
      <c r="C44" s="37" t="s">
        <v>38</v>
      </c>
      <c r="D44" s="7">
        <v>18</v>
      </c>
      <c r="E44" s="7" t="s">
        <v>21</v>
      </c>
      <c r="F44" s="40"/>
      <c r="G44" s="48">
        <f aca="true" t="shared" si="6" ref="G44:G46">D44*F44</f>
        <v>0</v>
      </c>
      <c r="H44" s="46">
        <f aca="true" t="shared" si="7" ref="H44:H46">G44*0.21</f>
        <v>0</v>
      </c>
      <c r="I44" s="6"/>
    </row>
    <row r="45" spans="2:9" ht="15">
      <c r="B45" s="13" t="s">
        <v>44</v>
      </c>
      <c r="C45" s="37" t="s">
        <v>35</v>
      </c>
      <c r="D45" s="7">
        <v>1</v>
      </c>
      <c r="E45" s="7" t="s">
        <v>37</v>
      </c>
      <c r="F45" s="40"/>
      <c r="G45" s="48">
        <f t="shared" si="6"/>
        <v>0</v>
      </c>
      <c r="H45" s="46">
        <f t="shared" si="7"/>
        <v>0</v>
      </c>
      <c r="I45" s="6"/>
    </row>
    <row r="46" spans="2:9" ht="15">
      <c r="B46" s="13" t="s">
        <v>45</v>
      </c>
      <c r="C46" s="37" t="s">
        <v>107</v>
      </c>
      <c r="D46" s="7">
        <v>1</v>
      </c>
      <c r="E46" s="7" t="s">
        <v>22</v>
      </c>
      <c r="F46" s="40"/>
      <c r="G46" s="48">
        <f t="shared" si="6"/>
        <v>0</v>
      </c>
      <c r="H46" s="46">
        <f t="shared" si="7"/>
        <v>0</v>
      </c>
      <c r="I46" s="6"/>
    </row>
    <row r="47" spans="2:9" ht="15">
      <c r="B47" s="25" t="s">
        <v>23</v>
      </c>
      <c r="C47" s="26">
        <f>SUM(G7:G46)</f>
        <v>0</v>
      </c>
      <c r="D47" s="24"/>
      <c r="E47" s="24"/>
      <c r="F47" s="27"/>
      <c r="G47" s="26">
        <f>SUM(G7:G46)</f>
        <v>0</v>
      </c>
      <c r="H47" s="26">
        <f>SUM(H7:H46)</f>
        <v>0</v>
      </c>
      <c r="I47" s="28"/>
    </row>
    <row r="48" spans="2:9" ht="15">
      <c r="B48" s="8"/>
      <c r="C48" s="18"/>
      <c r="D48" s="10"/>
      <c r="E48" s="10"/>
      <c r="F48" s="11"/>
      <c r="G48" s="12"/>
      <c r="H48" s="12"/>
      <c r="I48" s="6"/>
    </row>
    <row r="49" spans="2:9" ht="15">
      <c r="B49" s="25"/>
      <c r="C49" s="29" t="s">
        <v>24</v>
      </c>
      <c r="D49" s="30"/>
      <c r="E49" s="30" t="s">
        <v>25</v>
      </c>
      <c r="F49" s="31" t="s">
        <v>26</v>
      </c>
      <c r="G49" s="30" t="s">
        <v>27</v>
      </c>
      <c r="H49" s="49"/>
      <c r="I49" s="32"/>
    </row>
    <row r="50" spans="2:9" ht="15">
      <c r="B50" s="13"/>
      <c r="C50" s="33" t="s">
        <v>28</v>
      </c>
      <c r="D50" s="16"/>
      <c r="E50" s="16"/>
      <c r="F50" s="2">
        <f>C47</f>
        <v>0</v>
      </c>
      <c r="G50" s="17">
        <f>F50*0.21</f>
        <v>0</v>
      </c>
      <c r="H50" s="50"/>
      <c r="I50" s="6"/>
    </row>
    <row r="51" spans="2:9" ht="15">
      <c r="B51" s="8"/>
      <c r="C51" s="34"/>
      <c r="D51" s="10"/>
      <c r="E51" s="10"/>
      <c r="F51" s="11"/>
      <c r="G51" s="12"/>
      <c r="H51" s="12"/>
      <c r="I51" s="6"/>
    </row>
  </sheetData>
  <mergeCells count="7">
    <mergeCell ref="B2:H2"/>
    <mergeCell ref="B4:B5"/>
    <mergeCell ref="C4:C5"/>
    <mergeCell ref="D4:D5"/>
    <mergeCell ref="E4:E5"/>
    <mergeCell ref="F4:G4"/>
    <mergeCell ref="H4:H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06260-3601-40EA-992D-6740A28F1C18}">
  <dimension ref="A1:A1"/>
  <sheetViews>
    <sheetView workbookViewId="0" topLeftCell="A1">
      <selection activeCell="A4" sqref="A4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2022-06-16T13:38:58Z</dcterms:modified>
  <cp:category>Veřejné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xmlns:xsd="http://www.w3.org/2001/XMLSchema" xmlns:xsi="http://www.w3.org/2001/XMLSchema-instance" margin="NaN" class="C0" owner="Šebesta Petr" position="TopRight" marginX="0" marginY="0" classifiedOn="2021-07-18T12:48:47.2135573+</vt:lpwstr>
  </property>
  <property fmtid="{D5CDD505-2E9C-101B-9397-08002B2CF9AE}" pid="3" name="DocumentTagging.ClassificationMark.P01">
    <vt:lpwstr>02:00" showPrintedBy="false" showPrintDate="false" language="cs" ApplicationVersion="Microsoft Excel, 16.0" addinVersion="5.10.5.45" template="CEZ"&gt;&lt;history bulk="false" class="Veřejné" code="C0" user="Šebesta Petr" divisionPrefix="ESL" mappingVersio</vt:lpwstr>
  </property>
  <property fmtid="{D5CDD505-2E9C-101B-9397-08002B2CF9AE}" pid="4" name="DocumentTagging.ClassificationMark.P02">
    <vt:lpwstr>n="1" date="2021-07-18T12:48:47.3521616+02:00"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DocumentClasification">
    <vt:lpwstr>Veřejné</vt:lpwstr>
  </property>
  <property fmtid="{D5CDD505-2E9C-101B-9397-08002B2CF9AE}" pid="7" name="CEZ_DLP">
    <vt:lpwstr>CEZ:ESL:D</vt:lpwstr>
  </property>
</Properties>
</file>