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6"/>
  <workbookPr/>
  <bookViews>
    <workbookView xWindow="0" yWindow="0" windowWidth="28800" windowHeight="12225" activeTab="0"/>
  </bookViews>
  <sheets>
    <sheet name="AVT" sheetId="1" r:id="rId1"/>
  </sheets>
  <definedNames>
    <definedName name="_xlnm.Print_Area" localSheetId="0">'AVT'!$B$1:$U$17</definedName>
  </definedNames>
  <calcPr calcId="191029"/>
</workbook>
</file>

<file path=xl/sharedStrings.xml><?xml version="1.0" encoding="utf-8"?>
<sst xmlns="http://schemas.openxmlformats.org/spreadsheetml/2006/main" count="71" uniqueCount="53">
  <si>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</si>
  <si>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</si>
  <si>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</si>
  <si>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</si>
  <si>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</si>
  <si>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</si>
  <si>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</si>
  <si>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</si>
  <si>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</si>
  <si>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</si>
  <si>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</si>
  <si>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</si>
  <si>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32333200-8 - Videokamery</t>
  </si>
  <si>
    <t>32341000-5 - Mikrofony</t>
  </si>
  <si>
    <t>32351000-8 - Příslušenství pro zvuková a video zařízení</t>
  </si>
  <si>
    <t>Název</t>
  </si>
  <si>
    <t>Měrná jednotka [MJ]</t>
  </si>
  <si>
    <t>Popis</t>
  </si>
  <si>
    <t xml:space="preserve">Fakturace </t>
  </si>
  <si>
    <t xml:space="preserve">Financováno
 z projektových finančních prostředků </t>
  </si>
  <si>
    <t>Kontaktní osoba 
k převzetí zboží</t>
  </si>
  <si>
    <t xml:space="preserve">Místo dodání </t>
  </si>
  <si>
    <t xml:space="preserve">Maximální cena za jednotlivé položky 
 v Kč BEZ DPH </t>
  </si>
  <si>
    <t xml:space="preserve">POZNÁMKA </t>
  </si>
  <si>
    <t>CPV - výběr
AUDIOVIZUÁLNÍ TECHNIKA</t>
  </si>
  <si>
    <t>ks</t>
  </si>
  <si>
    <t>Zadavatel požaduje, aby vybraná zařízení splňovala požadavky na certifikaci TCO Certified (viz https://tcocertified.com/product-finder/) nebo programu Energy star (viz https://www.energystar.gov/products).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</si>
  <si>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</si>
  <si>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</si>
  <si>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Termín dodání
</t>
    </r>
    <r>
      <rPr>
        <sz val="11"/>
        <rFont val="Calibri"/>
        <family val="2"/>
        <scheme val="minor"/>
      </rPr>
      <t>(uveden v kalend. dnech od dojití výzvy Objednatele k plnění Smlouvy)</t>
    </r>
  </si>
  <si>
    <t>NE</t>
  </si>
  <si>
    <r>
      <t xml:space="preserve">Odkaz na  splnění požadavku
TCO Certified / 
Energy star </t>
    </r>
    <r>
      <rPr>
        <b/>
        <sz val="11"/>
        <color rgb="FFFF0000"/>
        <rFont val="Calibri"/>
        <family val="2"/>
        <scheme val="minor"/>
      </rPr>
      <t>*</t>
    </r>
  </si>
  <si>
    <t>Společná faktura</t>
  </si>
  <si>
    <t>Příloha č. 2 Kupní smlouvy - technická specifikace
Audiovizuální technika (II.) 023 - 2022</t>
  </si>
  <si>
    <t>ANO</t>
  </si>
  <si>
    <t>PRVA-22-042</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</si>
  <si>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</si>
  <si>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Mgr. Václav Duffek, 
Tel.: 728 681 210,
E-mail: duffekv@fpe.zcu.cz</t>
  </si>
  <si>
    <t>Chodské náměstí 1, 
301 00 Plzeň, 
Fakulta pedagogická - Centrum biologie, geověd a envigogiky,
místnost CH 323</t>
  </si>
  <si>
    <t>Stabilizátor pro fotoaparát</t>
  </si>
  <si>
    <t>Aktivní stabilizátor kompatibilní s fotoaparátem Sony Alpha A7 III. 
Výdrž baterie min. 12 hodin. 
Nosnost min. 3 kg. 
Podpora kreativních režimů (např. Panorama nebo Timelapse). 
Možnost složení do přepravního pouzdra. 
Včetně přepravního pouzdra. 
Integrovaná obrazovka pro rychlejší kontrolu nad záběry.
Stabilizační algoritmus pro plynulejší a ostřejší záběry.
Možnost využití jako stativ.</t>
  </si>
  <si>
    <t>Akční kamera</t>
  </si>
  <si>
    <t>Akční kamera malých rozměrů (šířka max. 7,3 cm, výška max. 5 cm, hloubka max. 3,5 cm). 
Možnost natáčení v 5,3K (min. 60fps), 4K (min. 120fps), 2,7K (min. 120fps) 1080p (min. 240fps). 
Typ paměťové karty: micro SD, micro SDHC, micro SDXC. 
Podporované formáty: RAW, JPEG. 
Stabilizace obrazu.
Vodotěsnost bez obalu. 
Integrovaný display (min. 2,2 palce), nejlépe i přední display. 
Elektronická stabilizace obrazu. 
Rozlišení snímače min. 23 Mpx. 
Možnost kreativních režimů (např. časosběrný režim). 
Včetně přepravního pouzdra. 
Výstupy přes USB-C nebo bezdrátové rozhraní Wi-Fi.</t>
  </si>
  <si>
    <t>Externí mikrofon</t>
  </si>
  <si>
    <t>Klopový mikrofon</t>
  </si>
  <si>
    <t>Mikrofon bezdrátový klopový.
Připojení 3,5 mm Jack.
Kondenzátorový, všesměrové snímání.
Frekvence od min. 50 Hz do min. 20000 Hz.
Pásmo a frekvence bezdrátového přenosu: WiFi, 50 MHz až 2400 MHz. 
Šířka max. 47 mm, výška max. 20 mm, hloubka max. 47 mm. 
Napájení: zabudovaný akumulátor.</t>
  </si>
  <si>
    <t>Externí mikrofon kompatibilní s GoPro</t>
  </si>
  <si>
    <t>Externí směrový mikrofon kompatibilní s akční kamerou GoPro. 
Umožňující (přes držáky) k akční kameře připojit další externí mikrofon/osvětlení. 
Ochrana proti větru součástí balení.</t>
  </si>
  <si>
    <t xml:space="preserve">Stativ na mobil </t>
  </si>
  <si>
    <t>Stativ na mobil kompatibilní s Honor View10. 
Možnost využití i jako selfie tyč. 
GoPro adaptér součástí balení. 
Mechanické uchycení zařízení k držáku. 
Možnost připojení přes Bluetooth. 
Možnost dálkového ovládání.
Dálkové ovládání součástí balení. 
Maximální délka min. 50 cm.</t>
  </si>
  <si>
    <t>Stativ pro digitální fotoaparát</t>
  </si>
  <si>
    <t>Stativ pro digitální fotoaparát, kompatibilní s fotoaparátem Sony Alpha A7 III.
Třícestná (3d) hlava.
Transportní výška max. 75 cm.
Maximální výška min. 170 cm.
Zatížení až 5kg.
Hmotnost max. 2,7 kg.
Vodováha, ovládací páka (pro video) a rychloupínací destička součástí balení.</t>
  </si>
  <si>
    <r>
      <t xml:space="preserve">Směrový mikrofon kompatibilní s fotoaparátem Sony Alpha A7 III. 
Připojení přes 3,5 mm Jack. 
Typ mikrofonu: do sáněk na externí blesk. 
Frekvence od min. 40 Hz do min. 20 kHz.
Impedance menší než 200 Ohm. 
Výdrž baterie min. 60 hodin. 
Max. hmotnost do 100 g. 
Maximální délka do </t>
    </r>
    <r>
      <rPr>
        <sz val="11"/>
        <color rgb="FFFF0000"/>
        <rFont val="Calibri"/>
        <family val="2"/>
        <scheme val="minor"/>
      </rPr>
      <t>170</t>
    </r>
    <r>
      <rPr>
        <sz val="11"/>
        <color theme="1"/>
        <rFont val="Calibri"/>
        <family val="2"/>
        <scheme val="minor"/>
      </rPr>
      <t xml:space="preserve"> mm. 
Windshield součástí balení. 
Možnost přepínání citlivosti (např. -10dB, 0, +20dB).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</si>
</sst>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_-* #,##0.00\ &quot;Kč&quot;_-;\-* #,##0.00\ &quot;Kč&quot;_-;_-* &quot; &quot;??,_-;_-@_-"/>
    <numFmt numFmtId="177" formatCode="@"/>
  </numFmts>
  <fonts count="14">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18">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top/>
      <bottom style="thick"/>
    </border>
    <border>
      <left style="medium"/>
      <right style="medium"/>
      <top/>
      <bottom style="thick"/>
    </border>
    <border>
      <left style="medium"/>
      <right style="medium"/>
      <top style="medium"/>
      <bottom style="thick"/>
    </border>
    <border>
      <left style="thick"/>
      <right style="medium"/>
      <top style="thick"/>
      <bottom style="thin"/>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bottom style="thin"/>
    </border>
    <border>
      <left style="medium"/>
      <right style="medium"/>
      <top/>
      <bottom style="thin"/>
    </border>
    <border>
      <left style="medium"/>
      <right style="medium"/>
      <top style="thick"/>
      <bottom/>
    </border>
    <border>
      <left style="thick"/>
      <right style="medium"/>
      <top/>
      <bottom style="thick"/>
    </border>
    <border>
      <left style="medium"/>
      <right style="medium"/>
      <top/>
      <bottom/>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2">
    <xf numFmtId="0" fontId="0" fillId="0" borderId="0" xfId="0"/>
    <xf numFmtId="49" fontId="0" fillId="0" borderId="0" xfId="0" applyNumberFormat="1" applyAlignment="1">
      <alignment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0" fontId="0" fillId="0" borderId="0" xfId="0" applyAlignment="1">
      <alignment wrapText="1"/>
    </xf>
    <xf numFmtId="0" fontId="0" fillId="0" borderId="0" xfId="0"/>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center" wrapText="1" indent="1"/>
    </xf>
    <xf numFmtId="0" fontId="4" fillId="0" borderId="0" xfId="0" applyFont="1" applyAlignment="1">
      <alignment horizontal="left" vertical="center" wrapText="1"/>
    </xf>
    <xf numFmtId="0" fontId="0" fillId="0" borderId="1" xfId="0" applyBorder="1"/>
    <xf numFmtId="0" fontId="0" fillId="2" borderId="1" xfId="0" applyFill="1" applyBorder="1"/>
    <xf numFmtId="0" fontId="0" fillId="0" borderId="0" xfId="0" applyAlignment="1">
      <alignment horizontal="left" vertical="top" indent="1"/>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horizontal="center" vertical="top" wrapText="1"/>
    </xf>
    <xf numFmtId="0" fontId="4" fillId="2" borderId="2" xfId="0" applyFont="1" applyFill="1" applyBorder="1" applyAlignment="1">
      <alignment horizontal="center" vertical="center" wrapText="1"/>
    </xf>
    <xf numFmtId="0" fontId="0" fillId="0" borderId="0" xfId="0" applyAlignment="1">
      <alignment horizontal="right" vertical="center" indent="1"/>
    </xf>
    <xf numFmtId="0" fontId="8" fillId="3" borderId="3" xfId="0" applyFont="1" applyFill="1" applyBorder="1" applyAlignment="1">
      <alignment horizontal="center" vertical="center" textRotation="90" wrapText="1"/>
    </xf>
    <xf numFmtId="0" fontId="8"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8" fillId="4" borderId="3" xfId="0" applyFont="1" applyFill="1" applyBorder="1" applyAlignment="1">
      <alignment horizontal="center" vertical="center" wrapText="1"/>
    </xf>
    <xf numFmtId="0" fontId="0" fillId="0" borderId="0" xfId="0" applyAlignment="1">
      <alignment horizontal="right" vertical="center" wrapText="1"/>
    </xf>
    <xf numFmtId="0" fontId="8" fillId="0" borderId="0" xfId="0" applyFont="1" applyAlignment="1">
      <alignment vertical="center"/>
    </xf>
    <xf numFmtId="164" fontId="10" fillId="0" borderId="0" xfId="0" applyNumberFormat="1" applyFont="1" applyAlignment="1">
      <alignment horizontal="right" vertical="center" indent="1"/>
    </xf>
    <xf numFmtId="164" fontId="2" fillId="0" borderId="3" xfId="0" applyNumberFormat="1" applyFont="1" applyBorder="1" applyAlignment="1">
      <alignment horizontal="center" vertical="center"/>
    </xf>
    <xf numFmtId="0" fontId="8" fillId="4" borderId="4" xfId="0" applyFont="1" applyFill="1" applyBorder="1" applyAlignment="1">
      <alignment horizontal="center" vertical="center" wrapText="1"/>
    </xf>
    <xf numFmtId="0" fontId="10" fillId="0" borderId="0" xfId="0" applyFont="1" applyAlignment="1">
      <alignment vertical="top" wrapText="1"/>
    </xf>
    <xf numFmtId="0" fontId="0" fillId="0" borderId="0" xfId="0" applyFont="1" applyAlignment="1">
      <alignment vertical="top" wrapText="1"/>
    </xf>
    <xf numFmtId="0" fontId="6" fillId="0" borderId="0" xfId="0" applyFont="1" applyAlignment="1">
      <alignment vertical="center" wrapText="1"/>
    </xf>
    <xf numFmtId="0" fontId="4" fillId="4" borderId="4" xfId="0" applyFont="1" applyFill="1" applyBorder="1" applyAlignment="1">
      <alignment horizontal="center" vertical="center" wrapText="1"/>
    </xf>
    <xf numFmtId="0" fontId="0" fillId="0" borderId="5" xfId="0" applyBorder="1"/>
    <xf numFmtId="0" fontId="8"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xf>
    <xf numFmtId="3" fontId="0" fillId="3" borderId="8" xfId="0" applyNumberFormat="1" applyFill="1" applyBorder="1" applyAlignment="1">
      <alignment horizontal="center" vertical="center" wrapText="1"/>
    </xf>
    <xf numFmtId="0" fontId="0" fillId="5" borderId="9" xfId="0" applyFill="1" applyBorder="1" applyAlignment="1">
      <alignment horizontal="center" vertical="center" wrapText="1"/>
    </xf>
    <xf numFmtId="3" fontId="0" fillId="5" borderId="9" xfId="0" applyNumberFormat="1" applyFill="1" applyBorder="1" applyAlignment="1">
      <alignment horizontal="center" vertical="center" wrapText="1"/>
    </xf>
    <xf numFmtId="0" fontId="9" fillId="2" borderId="9" xfId="0" applyFont="1" applyFill="1" applyBorder="1" applyAlignment="1">
      <alignment horizontal="center" vertical="center" wrapText="1"/>
    </xf>
    <xf numFmtId="164" fontId="3" fillId="5" borderId="9" xfId="0" applyNumberFormat="1" applyFont="1" applyFill="1" applyBorder="1" applyAlignment="1">
      <alignment horizontal="right" vertical="center" indent="1"/>
    </xf>
    <xf numFmtId="0" fontId="0" fillId="5" borderId="10" xfId="0" applyFill="1" applyBorder="1" applyAlignment="1">
      <alignment horizontal="center" vertical="center" wrapText="1"/>
    </xf>
    <xf numFmtId="164" fontId="0" fillId="0" borderId="10" xfId="0" applyNumberFormat="1" applyBorder="1" applyAlignment="1">
      <alignment horizontal="right" vertical="center" indent="1"/>
    </xf>
    <xf numFmtId="165" fontId="0" fillId="0" borderId="10" xfId="0" applyNumberFormat="1" applyBorder="1" applyAlignment="1">
      <alignment horizontal="center" vertical="center"/>
    </xf>
    <xf numFmtId="0" fontId="0" fillId="0" borderId="10" xfId="0" applyBorder="1" applyAlignment="1">
      <alignment horizontal="center" vertical="center"/>
    </xf>
    <xf numFmtId="0" fontId="0" fillId="5" borderId="11" xfId="0" applyFill="1" applyBorder="1" applyAlignment="1">
      <alignment horizontal="center" vertical="center" wrapText="1"/>
    </xf>
    <xf numFmtId="164" fontId="0" fillId="0" borderId="11" xfId="0" applyNumberFormat="1" applyBorder="1" applyAlignment="1">
      <alignment horizontal="right" vertical="center" indent="1"/>
    </xf>
    <xf numFmtId="165" fontId="0" fillId="0" borderId="11" xfId="0" applyNumberFormat="1" applyBorder="1" applyAlignment="1">
      <alignment horizontal="center" vertical="center"/>
    </xf>
    <xf numFmtId="0" fontId="0" fillId="0" borderId="11" xfId="0" applyBorder="1" applyAlignment="1">
      <alignment horizontal="center" vertical="center"/>
    </xf>
    <xf numFmtId="3" fontId="0" fillId="3" borderId="12" xfId="0" applyNumberFormat="1" applyFill="1" applyBorder="1" applyAlignment="1">
      <alignment horizontal="center" vertical="center" wrapText="1"/>
    </xf>
    <xf numFmtId="3" fontId="0" fillId="5" borderId="13"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9" fillId="2" borderId="13" xfId="0" applyFont="1" applyFill="1" applyBorder="1" applyAlignment="1">
      <alignment horizontal="center" vertical="center" wrapText="1"/>
    </xf>
    <xf numFmtId="164" fontId="3" fillId="5" borderId="13" xfId="0" applyNumberFormat="1" applyFont="1" applyFill="1" applyBorder="1" applyAlignment="1">
      <alignment horizontal="right" vertical="center" indent="1"/>
    </xf>
    <xf numFmtId="164" fontId="0" fillId="0" borderId="14" xfId="0" applyNumberFormat="1" applyBorder="1" applyAlignment="1">
      <alignment horizontal="right" vertical="center" indent="1"/>
    </xf>
    <xf numFmtId="165" fontId="0" fillId="0" borderId="14" xfId="0" applyNumberFormat="1" applyBorder="1" applyAlignment="1">
      <alignment horizontal="center" vertical="center"/>
    </xf>
    <xf numFmtId="0" fontId="0" fillId="0" borderId="14" xfId="0" applyBorder="1" applyAlignment="1">
      <alignment horizontal="center" vertical="center"/>
    </xf>
    <xf numFmtId="3" fontId="0" fillId="3" borderId="15" xfId="0" applyNumberFormat="1" applyFill="1" applyBorder="1" applyAlignment="1">
      <alignment horizontal="center" vertical="center" wrapText="1"/>
    </xf>
    <xf numFmtId="3" fontId="0" fillId="5" borderId="6" xfId="0" applyNumberFormat="1" applyFill="1" applyBorder="1" applyAlignment="1">
      <alignment horizontal="center" vertical="center" wrapText="1"/>
    </xf>
    <xf numFmtId="0" fontId="9" fillId="2" borderId="6" xfId="0" applyFont="1" applyFill="1" applyBorder="1" applyAlignment="1">
      <alignment horizontal="center" vertical="center" wrapText="1"/>
    </xf>
    <xf numFmtId="164" fontId="3" fillId="5" borderId="6" xfId="0" applyNumberFormat="1" applyFont="1" applyFill="1" applyBorder="1" applyAlignment="1">
      <alignment horizontal="right" vertical="center" indent="1"/>
    </xf>
    <xf numFmtId="0" fontId="0" fillId="5" borderId="9" xfId="0" applyFont="1" applyFill="1" applyBorder="1" applyAlignment="1">
      <alignment horizontal="center" vertical="center" wrapText="1"/>
    </xf>
    <xf numFmtId="0" fontId="0" fillId="5" borderId="9" xfId="0" applyFont="1" applyFill="1" applyBorder="1" applyAlignment="1">
      <alignment horizontal="left" vertical="center" wrapText="1" indent="1"/>
    </xf>
    <xf numFmtId="0" fontId="0" fillId="5" borderId="13" xfId="0" applyFont="1" applyFill="1" applyBorder="1" applyAlignment="1">
      <alignment horizontal="center" vertical="center" wrapText="1"/>
    </xf>
    <xf numFmtId="0" fontId="0" fillId="5" borderId="13" xfId="0" applyFont="1" applyFill="1" applyBorder="1" applyAlignment="1">
      <alignment horizontal="left" vertical="center" wrapText="1" indent="1"/>
    </xf>
    <xf numFmtId="0" fontId="0" fillId="5" borderId="6" xfId="0" applyFont="1" applyFill="1" applyBorder="1" applyAlignment="1">
      <alignment horizontal="center" vertical="center" wrapText="1"/>
    </xf>
    <xf numFmtId="0" fontId="0" fillId="5" borderId="6" xfId="0" applyFont="1" applyFill="1" applyBorder="1" applyAlignment="1">
      <alignment horizontal="left" vertical="center" wrapText="1" inden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13" xfId="0" applyFont="1" applyFill="1" applyBorder="1" applyAlignment="1">
      <alignment horizontal="left" vertical="center" wrapText="1" indent="1"/>
    </xf>
    <xf numFmtId="0" fontId="4" fillId="0" borderId="0" xfId="0" applyFont="1" applyAlignment="1">
      <alignment horizontal="left" vertical="center"/>
    </xf>
    <xf numFmtId="0" fontId="12" fillId="0" borderId="0" xfId="0" applyFont="1" applyAlignment="1">
      <alignment horizontal="left" vertical="center" wrapText="1"/>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4" fillId="0" borderId="0" xfId="0" applyFont="1" applyAlignment="1">
      <alignment horizontal="justify" vertical="center" wrapTex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4" borderId="17" xfId="0" applyFill="1" applyBorder="1" applyAlignment="1">
      <alignment vertical="center" wrapText="1"/>
    </xf>
    <xf numFmtId="164" fontId="2" fillId="0" borderId="4" xfId="0" applyNumberFormat="1" applyFont="1" applyBorder="1" applyAlignment="1">
      <alignment horizontal="center" vertical="center"/>
    </xf>
    <xf numFmtId="0" fontId="0" fillId="0" borderId="4" xfId="0" applyBorder="1"/>
    <xf numFmtId="0" fontId="0" fillId="0" borderId="17" xfId="0" applyBorder="1"/>
    <xf numFmtId="0" fontId="0" fillId="5" borderId="14" xfId="0"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16"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0" fillId="5" borderId="14"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6" xfId="0" applyFill="1" applyBorder="1" applyAlignment="1">
      <alignment horizontal="center" vertical="center" wrapText="1"/>
    </xf>
    <xf numFmtId="0" fontId="9" fillId="2" borderId="9"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164" fontId="9" fillId="2" borderId="9" xfId="0" applyNumberFormat="1" applyFont="1" applyFill="1" applyBorder="1" applyAlignment="1" applyProtection="1">
      <alignment horizontal="right" vertical="center" wrapText="1" indent="1"/>
      <protection locked="0"/>
    </xf>
    <xf numFmtId="164" fontId="9" fillId="2" borderId="13" xfId="0" applyNumberFormat="1" applyFont="1" applyFill="1" applyBorder="1" applyAlignment="1" applyProtection="1">
      <alignment horizontal="right" vertical="center" wrapText="1" indent="1"/>
      <protection locked="0"/>
    </xf>
    <xf numFmtId="164" fontId="9" fillId="2" borderId="6" xfId="0" applyNumberFormat="1" applyFont="1" applyFill="1" applyBorder="1" applyAlignment="1" applyProtection="1">
      <alignment horizontal="right" vertical="center" wrapText="1" indent="1"/>
      <protection locked="0"/>
    </xf>
  </cellXfs>
  <cellStyles count="7">
    <cellStyle name="Normal" xfId="0"/>
    <cellStyle name="Percent" xfId="15"/>
    <cellStyle name="Currency" xfId="16"/>
    <cellStyle name="Currency [0]" xfId="17"/>
    <cellStyle name="Comma" xfId="18"/>
    <cellStyle name="Comma [0]" xfId="19"/>
    <cellStyle name="normální 3" xfId="20"/>
  </cellStyles>
  <dxfs count="7">
    <dxf>
      <numFmt numFmtId="177" formatCode="@"/>
      <fill>
        <patternFill patternType="solid">
          <fgColor rgb="FFFF9F9F"/>
          <bgColor rgb="FFFF9F9F"/>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7"/>
  <sheetViews>
    <sheetView tabSelected="1" zoomScale="68" zoomScaleNormal="68" workbookViewId="0" topLeftCell="G1">
      <selection activeCell="G8" sqref="G8"/>
    </sheetView>
  </sheetViews>
  <sheetFormatPr defaultColWidth="9.140625" defaultRowHeight="15"/>
  <cols>
    <col min="1" max="1" width="1.421875" style="5" bestFit="1" customWidth="1"/>
    <col min="2" max="2" width="5.7109375" style="5" bestFit="1" customWidth="1"/>
    <col min="3" max="3" width="39.8515625" style="1" customWidth="1"/>
    <col min="4" max="4" width="10.7109375" style="2" customWidth="1"/>
    <col min="5" max="5" width="10.28125" style="3" customWidth="1"/>
    <col min="6" max="6" width="111.57421875" style="1" customWidth="1"/>
    <col min="7" max="7" width="27.8515625" style="1" customWidth="1"/>
    <col min="8" max="8" width="21.140625" style="1" customWidth="1"/>
    <col min="9" max="9" width="21.421875" style="1" customWidth="1"/>
    <col min="10" max="10" width="16.57421875" style="1" customWidth="1"/>
    <col min="11" max="11" width="33.28125" style="5" customWidth="1"/>
    <col min="12" max="12" width="31.7109375" style="5" customWidth="1"/>
    <col min="13" max="13" width="37.8515625" style="1" customWidth="1"/>
    <col min="14" max="14" width="28.00390625" style="1" customWidth="1"/>
    <col min="15" max="15" width="16.8515625" style="1" hidden="1" customWidth="1"/>
    <col min="16" max="16" width="21.57421875" style="5" customWidth="1"/>
    <col min="17" max="17" width="23.28125" style="5" customWidth="1"/>
    <col min="18" max="18" width="20.7109375" style="5" bestFit="1" customWidth="1"/>
    <col min="19" max="19" width="19.7109375" style="5" bestFit="1" customWidth="1"/>
    <col min="20" max="20" width="18.00390625" style="5" hidden="1" customWidth="1"/>
    <col min="21" max="21" width="40.57421875" style="4" customWidth="1"/>
    <col min="22" max="16384" width="9.140625" style="5" customWidth="1"/>
  </cols>
  <sheetData>
    <row r="1" spans="2:4" ht="42.6" customHeight="1">
      <c r="B1" s="89" t="s">
        <v>33</v>
      </c>
      <c r="C1" s="90"/>
      <c r="D1" s="90"/>
    </row>
    <row r="2" spans="3:21" ht="18.75">
      <c r="C2" s="5"/>
      <c r="D2" s="12"/>
      <c r="E2" s="6"/>
      <c r="F2" s="7"/>
      <c r="G2" s="7"/>
      <c r="H2" s="7"/>
      <c r="I2" s="5"/>
      <c r="J2" s="8"/>
      <c r="M2" s="36"/>
      <c r="N2" s="7"/>
      <c r="O2" s="7"/>
      <c r="P2" s="7"/>
      <c r="Q2" s="7"/>
      <c r="S2" s="9"/>
      <c r="T2" s="10"/>
      <c r="U2" s="11"/>
    </row>
    <row r="3" spans="2:19" ht="18" customHeight="1">
      <c r="B3" s="15"/>
      <c r="C3" s="13" t="s">
        <v>0</v>
      </c>
      <c r="D3" s="14"/>
      <c r="E3" s="14"/>
      <c r="F3" s="14"/>
      <c r="G3" s="37"/>
      <c r="H3" s="37"/>
      <c r="I3" s="37"/>
      <c r="J3" s="37"/>
      <c r="K3" s="37"/>
      <c r="L3" s="9"/>
      <c r="M3" s="35"/>
      <c r="N3" s="35"/>
      <c r="O3" s="35"/>
      <c r="P3" s="35"/>
      <c r="Q3" s="35"/>
      <c r="S3" s="9"/>
    </row>
    <row r="4" spans="2:19" ht="18" customHeight="1" thickBot="1">
      <c r="B4" s="16"/>
      <c r="C4" s="17" t="s">
        <v>1</v>
      </c>
      <c r="D4" s="14"/>
      <c r="E4" s="14"/>
      <c r="F4" s="14"/>
      <c r="G4" s="14"/>
      <c r="H4" s="14"/>
      <c r="I4" s="9"/>
      <c r="J4" s="9"/>
      <c r="K4" s="9"/>
      <c r="L4" s="9"/>
      <c r="M4" s="7"/>
      <c r="N4" s="7"/>
      <c r="O4" s="7"/>
      <c r="P4" s="9"/>
      <c r="Q4" s="9"/>
      <c r="S4" s="9"/>
    </row>
    <row r="5" spans="2:21" ht="34.5" customHeight="1" thickBot="1">
      <c r="B5" s="18"/>
      <c r="C5" s="19"/>
      <c r="D5" s="20"/>
      <c r="E5" s="20"/>
      <c r="F5" s="7"/>
      <c r="G5" s="41" t="s">
        <v>2</v>
      </c>
      <c r="H5" s="41" t="s">
        <v>2</v>
      </c>
      <c r="I5" s="7"/>
      <c r="J5" s="7"/>
      <c r="M5" s="7"/>
      <c r="N5" s="22"/>
      <c r="O5" s="22"/>
      <c r="Q5" s="21" t="s">
        <v>2</v>
      </c>
      <c r="U5" s="8"/>
    </row>
    <row r="6" spans="2:21" ht="67.15" customHeight="1" thickBot="1" thickTop="1">
      <c r="B6" s="23" t="s">
        <v>3</v>
      </c>
      <c r="C6" s="24" t="s">
        <v>15</v>
      </c>
      <c r="D6" s="24" t="s">
        <v>4</v>
      </c>
      <c r="E6" s="24" t="s">
        <v>16</v>
      </c>
      <c r="F6" s="24" t="s">
        <v>17</v>
      </c>
      <c r="G6" s="40" t="s">
        <v>5</v>
      </c>
      <c r="H6" s="42" t="s">
        <v>31</v>
      </c>
      <c r="I6" s="34" t="s">
        <v>18</v>
      </c>
      <c r="J6" s="34" t="s">
        <v>19</v>
      </c>
      <c r="K6" s="24" t="s">
        <v>36</v>
      </c>
      <c r="L6" s="38" t="s">
        <v>20</v>
      </c>
      <c r="M6" s="34" t="s">
        <v>21</v>
      </c>
      <c r="N6" s="24" t="s">
        <v>29</v>
      </c>
      <c r="O6" s="34" t="s">
        <v>22</v>
      </c>
      <c r="P6" s="24" t="s">
        <v>6</v>
      </c>
      <c r="Q6" s="25" t="s">
        <v>7</v>
      </c>
      <c r="R6" s="75" t="s">
        <v>8</v>
      </c>
      <c r="S6" s="75" t="s">
        <v>9</v>
      </c>
      <c r="T6" s="34" t="s">
        <v>23</v>
      </c>
      <c r="U6" s="34" t="s">
        <v>24</v>
      </c>
    </row>
    <row r="7" spans="1:21" ht="159" customHeight="1" thickTop="1">
      <c r="A7" s="26"/>
      <c r="B7" s="43">
        <v>1</v>
      </c>
      <c r="C7" s="68" t="s">
        <v>39</v>
      </c>
      <c r="D7" s="45">
        <v>1</v>
      </c>
      <c r="E7" s="44" t="s">
        <v>25</v>
      </c>
      <c r="F7" s="69" t="s">
        <v>40</v>
      </c>
      <c r="G7" s="106"/>
      <c r="H7" s="46" t="s">
        <v>30</v>
      </c>
      <c r="I7" s="80" t="s">
        <v>32</v>
      </c>
      <c r="J7" s="83" t="s">
        <v>34</v>
      </c>
      <c r="K7" s="86" t="s">
        <v>35</v>
      </c>
      <c r="L7" s="99" t="s">
        <v>37</v>
      </c>
      <c r="M7" s="99" t="s">
        <v>38</v>
      </c>
      <c r="N7" s="100">
        <v>21</v>
      </c>
      <c r="O7" s="61">
        <f>D7*P7</f>
        <v>12700</v>
      </c>
      <c r="P7" s="47">
        <v>12700</v>
      </c>
      <c r="Q7" s="109"/>
      <c r="R7" s="62">
        <f>D7*Q7</f>
        <v>0</v>
      </c>
      <c r="S7" s="63" t="str">
        <f aca="true" t="shared" si="0" ref="S7">IF(ISNUMBER(Q7),IF(Q7&gt;P7,"NEVYHOVUJE","VYHOVUJE")," ")</f>
        <v xml:space="preserve"> </v>
      </c>
      <c r="T7" s="103"/>
      <c r="U7" s="44" t="s">
        <v>14</v>
      </c>
    </row>
    <row r="8" spans="1:21" ht="203.45" customHeight="1">
      <c r="A8" s="26"/>
      <c r="B8" s="56">
        <v>2</v>
      </c>
      <c r="C8" s="70" t="s">
        <v>41</v>
      </c>
      <c r="D8" s="57">
        <v>1</v>
      </c>
      <c r="E8" s="58" t="s">
        <v>25</v>
      </c>
      <c r="F8" s="71" t="s">
        <v>42</v>
      </c>
      <c r="G8" s="107"/>
      <c r="H8" s="59" t="s">
        <v>30</v>
      </c>
      <c r="I8" s="81"/>
      <c r="J8" s="84"/>
      <c r="K8" s="87"/>
      <c r="L8" s="81"/>
      <c r="M8" s="81"/>
      <c r="N8" s="101"/>
      <c r="O8" s="49">
        <f>D8*P8</f>
        <v>9500</v>
      </c>
      <c r="P8" s="60">
        <v>9500</v>
      </c>
      <c r="Q8" s="110"/>
      <c r="R8" s="50">
        <f>D8*Q8</f>
        <v>0</v>
      </c>
      <c r="S8" s="51" t="str">
        <f aca="true" t="shared" si="1" ref="S8:S13">IF(ISNUMBER(Q8),IF(Q8&gt;P8,"NEVYHOVUJE","VYHOVUJE")," ")</f>
        <v xml:space="preserve"> </v>
      </c>
      <c r="T8" s="104"/>
      <c r="U8" s="48" t="s">
        <v>12</v>
      </c>
    </row>
    <row r="9" spans="1:21" ht="179.45" customHeight="1">
      <c r="A9" s="26"/>
      <c r="B9" s="56">
        <v>3</v>
      </c>
      <c r="C9" s="70" t="s">
        <v>43</v>
      </c>
      <c r="D9" s="57">
        <v>1</v>
      </c>
      <c r="E9" s="58" t="s">
        <v>25</v>
      </c>
      <c r="F9" s="77" t="s">
        <v>52</v>
      </c>
      <c r="G9" s="107"/>
      <c r="H9" s="59" t="s">
        <v>30</v>
      </c>
      <c r="I9" s="81"/>
      <c r="J9" s="84"/>
      <c r="K9" s="87"/>
      <c r="L9" s="81"/>
      <c r="M9" s="81"/>
      <c r="N9" s="101"/>
      <c r="O9" s="49">
        <f>D9*P9</f>
        <v>4000</v>
      </c>
      <c r="P9" s="60">
        <v>4000</v>
      </c>
      <c r="Q9" s="110"/>
      <c r="R9" s="50">
        <f>D9*Q9</f>
        <v>0</v>
      </c>
      <c r="S9" s="51" t="str">
        <f t="shared" si="1"/>
        <v xml:space="preserve"> </v>
      </c>
      <c r="T9" s="104"/>
      <c r="U9" s="48" t="s">
        <v>13</v>
      </c>
    </row>
    <row r="10" spans="1:21" ht="118.9" customHeight="1">
      <c r="A10" s="26"/>
      <c r="B10" s="56">
        <v>4</v>
      </c>
      <c r="C10" s="70" t="s">
        <v>44</v>
      </c>
      <c r="D10" s="57">
        <v>1</v>
      </c>
      <c r="E10" s="58" t="s">
        <v>25</v>
      </c>
      <c r="F10" s="71" t="s">
        <v>45</v>
      </c>
      <c r="G10" s="107"/>
      <c r="H10" s="59" t="s">
        <v>30</v>
      </c>
      <c r="I10" s="81"/>
      <c r="J10" s="84"/>
      <c r="K10" s="87"/>
      <c r="L10" s="81"/>
      <c r="M10" s="81"/>
      <c r="N10" s="101"/>
      <c r="O10" s="49">
        <f>D10*P10</f>
        <v>3500</v>
      </c>
      <c r="P10" s="60">
        <v>3500</v>
      </c>
      <c r="Q10" s="110"/>
      <c r="R10" s="50">
        <f>D10*Q10</f>
        <v>0</v>
      </c>
      <c r="S10" s="51" t="str">
        <f t="shared" si="1"/>
        <v xml:space="preserve"> </v>
      </c>
      <c r="T10" s="104"/>
      <c r="U10" s="48" t="s">
        <v>13</v>
      </c>
    </row>
    <row r="11" spans="1:21" ht="71.45" customHeight="1">
      <c r="A11" s="26"/>
      <c r="B11" s="56">
        <v>5</v>
      </c>
      <c r="C11" s="70" t="s">
        <v>46</v>
      </c>
      <c r="D11" s="57">
        <v>1</v>
      </c>
      <c r="E11" s="58" t="s">
        <v>25</v>
      </c>
      <c r="F11" s="71" t="s">
        <v>47</v>
      </c>
      <c r="G11" s="107"/>
      <c r="H11" s="59" t="s">
        <v>30</v>
      </c>
      <c r="I11" s="81"/>
      <c r="J11" s="84"/>
      <c r="K11" s="87"/>
      <c r="L11" s="81"/>
      <c r="M11" s="81"/>
      <c r="N11" s="101"/>
      <c r="O11" s="49">
        <f>D11*P11</f>
        <v>2000</v>
      </c>
      <c r="P11" s="60">
        <v>2000</v>
      </c>
      <c r="Q11" s="110"/>
      <c r="R11" s="50">
        <f>D11*Q11</f>
        <v>0</v>
      </c>
      <c r="S11" s="51" t="str">
        <f t="shared" si="1"/>
        <v xml:space="preserve"> </v>
      </c>
      <c r="T11" s="104"/>
      <c r="U11" s="48" t="s">
        <v>13</v>
      </c>
    </row>
    <row r="12" spans="1:21" ht="140.45" customHeight="1">
      <c r="A12" s="26"/>
      <c r="B12" s="56">
        <v>6</v>
      </c>
      <c r="C12" s="70" t="s">
        <v>48</v>
      </c>
      <c r="D12" s="57">
        <v>1</v>
      </c>
      <c r="E12" s="58" t="s">
        <v>25</v>
      </c>
      <c r="F12" s="71" t="s">
        <v>49</v>
      </c>
      <c r="G12" s="107"/>
      <c r="H12" s="59" t="s">
        <v>30</v>
      </c>
      <c r="I12" s="81"/>
      <c r="J12" s="84"/>
      <c r="K12" s="87"/>
      <c r="L12" s="81"/>
      <c r="M12" s="81"/>
      <c r="N12" s="101"/>
      <c r="O12" s="49">
        <f>D12*P12</f>
        <v>500</v>
      </c>
      <c r="P12" s="60">
        <v>500</v>
      </c>
      <c r="Q12" s="110"/>
      <c r="R12" s="50">
        <f>D12*Q12</f>
        <v>0</v>
      </c>
      <c r="S12" s="51" t="str">
        <f t="shared" si="1"/>
        <v xml:space="preserve"> </v>
      </c>
      <c r="T12" s="104"/>
      <c r="U12" s="48" t="s">
        <v>14</v>
      </c>
    </row>
    <row r="13" spans="1:21" ht="129" customHeight="1" thickBot="1">
      <c r="A13" s="26"/>
      <c r="B13" s="64">
        <v>7</v>
      </c>
      <c r="C13" s="72" t="s">
        <v>50</v>
      </c>
      <c r="D13" s="65">
        <v>1</v>
      </c>
      <c r="E13" s="76" t="s">
        <v>25</v>
      </c>
      <c r="F13" s="73" t="s">
        <v>51</v>
      </c>
      <c r="G13" s="108"/>
      <c r="H13" s="66" t="s">
        <v>30</v>
      </c>
      <c r="I13" s="82"/>
      <c r="J13" s="85"/>
      <c r="K13" s="88"/>
      <c r="L13" s="82"/>
      <c r="M13" s="82"/>
      <c r="N13" s="102"/>
      <c r="O13" s="53">
        <f>D13*P13</f>
        <v>3000</v>
      </c>
      <c r="P13" s="67">
        <v>3000</v>
      </c>
      <c r="Q13" s="111"/>
      <c r="R13" s="54">
        <f>D13*Q13</f>
        <v>0</v>
      </c>
      <c r="S13" s="55" t="str">
        <f t="shared" si="1"/>
        <v xml:space="preserve"> </v>
      </c>
      <c r="T13" s="105"/>
      <c r="U13" s="52" t="s">
        <v>14</v>
      </c>
    </row>
    <row r="14" spans="3:18" ht="13.5" customHeight="1" thickBot="1" thickTop="1">
      <c r="C14" s="5"/>
      <c r="D14" s="5"/>
      <c r="E14" s="5"/>
      <c r="F14" s="5"/>
      <c r="G14" s="5"/>
      <c r="H14" s="5"/>
      <c r="I14" s="5"/>
      <c r="J14" s="5"/>
      <c r="M14" s="5"/>
      <c r="N14" s="5"/>
      <c r="O14" s="5"/>
      <c r="R14" s="39"/>
    </row>
    <row r="15" spans="2:21" ht="49.5" customHeight="1" thickBot="1" thickTop="1">
      <c r="B15" s="91" t="s">
        <v>28</v>
      </c>
      <c r="C15" s="92"/>
      <c r="D15" s="92"/>
      <c r="E15" s="92"/>
      <c r="F15" s="92"/>
      <c r="G15" s="92"/>
      <c r="H15" s="74"/>
      <c r="I15" s="27"/>
      <c r="J15" s="27"/>
      <c r="K15" s="27"/>
      <c r="L15" s="8"/>
      <c r="M15" s="8"/>
      <c r="N15" s="28"/>
      <c r="O15" s="28"/>
      <c r="P15" s="29" t="s">
        <v>10</v>
      </c>
      <c r="Q15" s="93" t="s">
        <v>11</v>
      </c>
      <c r="R15" s="94"/>
      <c r="S15" s="95"/>
      <c r="T15" s="22"/>
      <c r="U15" s="30"/>
    </row>
    <row r="16" spans="2:19" ht="53.25" customHeight="1" thickBot="1" thickTop="1">
      <c r="B16" s="79" t="s">
        <v>26</v>
      </c>
      <c r="C16" s="79"/>
      <c r="D16" s="79"/>
      <c r="E16" s="79"/>
      <c r="F16" s="79"/>
      <c r="G16" s="79"/>
      <c r="H16" s="79"/>
      <c r="I16" s="31"/>
      <c r="L16" s="12"/>
      <c r="M16" s="12"/>
      <c r="N16" s="32"/>
      <c r="O16" s="32"/>
      <c r="P16" s="33">
        <f>SUM(O7:O13)</f>
        <v>35200</v>
      </c>
      <c r="Q16" s="96">
        <f>SUM(R7:R13)</f>
        <v>0</v>
      </c>
      <c r="R16" s="97"/>
      <c r="S16" s="98"/>
    </row>
    <row r="17" spans="2:6" ht="15.75" thickTop="1">
      <c r="B17" s="78" t="s">
        <v>27</v>
      </c>
      <c r="C17" s="78"/>
      <c r="D17" s="78"/>
      <c r="E17" s="78"/>
      <c r="F17" s="78"/>
    </row>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sheetData>
  <sheetProtection algorithmName="SHA-512" hashValue="39UvptvLcqQ74lxnPZV/coA2l/D2F/1Cq+/SxO8D5Aw5wPZY5Sg8FCkPAOvKGnhvbbca3ycy/z1hgoVI0KjqLw==" saltValue="SDklsJN8CuCHYwHdDAr5wQ==" spinCount="100000" sheet="1" objects="1" scenarios="1"/>
  <mergeCells count="13">
    <mergeCell ref="B1:D1"/>
    <mergeCell ref="B15:G15"/>
    <mergeCell ref="Q15:S15"/>
    <mergeCell ref="Q16:S16"/>
    <mergeCell ref="L7:L13"/>
    <mergeCell ref="M7:M13"/>
    <mergeCell ref="N7:N13"/>
    <mergeCell ref="T7:T13"/>
    <mergeCell ref="B17:F17"/>
    <mergeCell ref="B16:H16"/>
    <mergeCell ref="I7:I13"/>
    <mergeCell ref="J7:J13"/>
    <mergeCell ref="K7:K13"/>
  </mergeCells>
  <conditionalFormatting sqref="S7:S13">
    <cfRule type="cellIs" priority="64" dxfId="6" operator="equal">
      <formula>"VYHOVUJE"</formula>
    </cfRule>
  </conditionalFormatting>
  <conditionalFormatting sqref="S7:S13">
    <cfRule type="cellIs" priority="63" dxfId="5" operator="equal">
      <formula>"NEVYHOVUJE"</formula>
    </cfRule>
  </conditionalFormatting>
  <conditionalFormatting sqref="Q7:Q13 G7:H13">
    <cfRule type="containsBlanks" priority="44" dxfId="4">
      <formula>LEN(TRIM(G7))=0</formula>
    </cfRule>
  </conditionalFormatting>
  <conditionalFormatting sqref="G7:H13 Q7:Q13">
    <cfRule type="notContainsBlanks" priority="42" dxfId="3">
      <formula>LEN(TRIM(G7))&gt;0</formula>
    </cfRule>
  </conditionalFormatting>
  <conditionalFormatting sqref="G7:H13 Q7:Q13">
    <cfRule type="notContainsBlanks" priority="41" dxfId="2">
      <formula>LEN(TRIM(G7))&gt;0</formula>
    </cfRule>
  </conditionalFormatting>
  <conditionalFormatting sqref="G7:H13">
    <cfRule type="notContainsBlanks" priority="40" dxfId="1">
      <formula>LEN(TRIM(G7))&gt;0</formula>
    </cfRule>
  </conditionalFormatting>
  <conditionalFormatting sqref="D7:D13">
    <cfRule type="containsBlanks" priority="1" dxfId="0">
      <formula>LEN(TRIM(D7))=0</formula>
    </cfRule>
  </conditionalFormatting>
  <dataValidations count="3">
    <dataValidation type="list" allowBlank="1" showInputMessage="1" showErrorMessage="1" sqref="J7">
      <formula1>"ANO,NE"</formula1>
    </dataValidation>
    <dataValidation type="list" showInputMessage="1" showErrorMessage="1" sqref="E7:E13">
      <formula1>"ks,bal,sada,"</formula1>
    </dataValidation>
    <dataValidation type="list" allowBlank="1" showInputMessage="1" showErrorMessage="1" sqref="U7">
      <formula1>#REF!</formula1>
    </dataValidation>
  </dataValidations>
  <printOptions/>
  <pageMargins left="0.07874015748031496" right="0.11811023622047245" top="0.35433070866141736" bottom="0.35433070866141736" header="0.31496062992125984" footer="0.31496062992125984"/>
  <pageSetup fitToHeight="1" fitToWidth="1"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2022-05-19T07:10:06Z</cp:lastPrinted>
  <dcterms:created xsi:type="dcterms:W3CDTF">2014-03-05T12:43:32Z</dcterms:created>
  <dcterms:modified xsi:type="dcterms:W3CDTF">2022-06-14T05:00:12Z</dcterms:modified>
  <cp:category/>
  <cp:version/>
  <cp:contentType/>
  <cp:contentStatus/>
  <cp:revision>1</cp:revision>
</cp:coreProperties>
</file>