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105" windowWidth="24915" windowHeight="12090" activeTab="0"/>
  </bookViews>
  <sheets>
    <sheet name="List1" sheetId="1" r:id="rId1"/>
  </sheets>
  <definedNames/>
  <calcPr calcId="125725"/>
</workbook>
</file>

<file path=xl/sharedStrings.xml><?xml version="1.0" encoding="utf-8"?>
<sst xmlns="http://schemas.openxmlformats.org/spreadsheetml/2006/main" count="75" uniqueCount="49">
  <si>
    <t>Technická specifikace  - SOUHRN NABÍDKY</t>
  </si>
  <si>
    <t>Číslo položky</t>
  </si>
  <si>
    <t>PŘEDMĚT</t>
  </si>
  <si>
    <t>POPIS - CHARAKTERISTIKA</t>
  </si>
  <si>
    <r>
      <t xml:space="preserve">Cena z 1 ks bez DPH </t>
    </r>
    <r>
      <rPr>
        <b/>
        <sz val="11"/>
        <color rgb="FFFF0000"/>
        <rFont val="Calibri"/>
        <family val="2"/>
      </rPr>
      <t>Doplní dodavatel</t>
    </r>
  </si>
  <si>
    <r>
      <t xml:space="preserve">Parametry nabízeného zařízení (dodavatel doplní obchodní název zboží (či jiné jednoznačné označení výrobce) a technickou specifikaci                            </t>
    </r>
    <r>
      <rPr>
        <b/>
        <sz val="11"/>
        <color rgb="FFFF0000"/>
        <rFont val="Calibri"/>
        <family val="2"/>
      </rPr>
      <t>doplní dodavatel</t>
    </r>
  </si>
  <si>
    <r>
      <t xml:space="preserve">Zboží splňuje minimální požadavky zadavatele ano/ne             </t>
    </r>
    <r>
      <rPr>
        <b/>
        <sz val="11"/>
        <color rgb="FFFF0000"/>
        <rFont val="Calibri"/>
        <family val="2"/>
      </rPr>
      <t>doplní dodavatel</t>
    </r>
  </si>
  <si>
    <t xml:space="preserve">pračka </t>
  </si>
  <si>
    <t>Pračka s předním plněním, energetická třída min. C, kapacita pračky (program ECO 40-60 °C):  min.8kg, váž. spotřeba energie: max.63 kWh/100 cyklů, váž. spotřeba vody na cyklus: max. 48l, hlavní funkce: invertorový motor, váhová automatika, odložený start, rychlý program, displej, přidání prádla v průběhu praní, dětská pojistka a zvukový signál ukončení programu, speciální technologie: zabrání přetečení (tzv.Aquaoverflow), min. 1200 ot/min při odstřeďování</t>
  </si>
  <si>
    <t>Doplní dodavatel</t>
  </si>
  <si>
    <r>
      <rPr>
        <sz val="11"/>
        <rFont val="Calibri"/>
        <family val="2"/>
      </rPr>
      <t xml:space="preserve">ANO/NE  </t>
    </r>
    <r>
      <rPr>
        <sz val="11"/>
        <color rgb="FFFF0000"/>
        <rFont val="Calibri"/>
        <family val="2"/>
      </rPr>
      <t xml:space="preserve">                               Doplní dodavatel                  </t>
    </r>
  </si>
  <si>
    <t>sušička</t>
  </si>
  <si>
    <r>
      <rPr>
        <sz val="11"/>
        <rFont val="Calibri"/>
        <family val="2"/>
      </rPr>
      <t>Sušička prádla energetické třídy min. B a účinností sušení min B, kapacita prádla: min.7 kg, hlasitost: max. 65 dB, odhad. roční spotřeba energie: max. 222 kWh/annum, hlavní funkce: napojení na odpad</t>
    </r>
    <r>
      <rPr>
        <sz val="11"/>
        <color theme="1"/>
        <rFont val="Calibri"/>
        <family val="2"/>
        <scheme val="minor"/>
      </rPr>
      <t xml:space="preserve"> , </t>
    </r>
    <r>
      <rPr>
        <b/>
        <sz val="11"/>
        <color rgb="FF000000"/>
        <rFont val="Calibri"/>
        <family val="2"/>
      </rPr>
      <t>napojení na odpad součástí dodávky</t>
    </r>
  </si>
  <si>
    <t>mikrovlnná trouba</t>
  </si>
  <si>
    <t>Mikrovlnná trouba volně stojící, objem min.  20 l, počet úrovní výkonu min. 6, výkon mikrovlnného ohřevu min.700 W, velikost talíře cca. 24,5 cm, rozmrazování, mechanický volič výkonu i časovače</t>
  </si>
  <si>
    <t>rychlovarná konvice</t>
  </si>
  <si>
    <t>Rychlovarná konvice min. objem 1,5 l, max. objem 1,8 l, příkon min. max 1500W, materiál nerez, automatické vypnutí,  filtr vodního kamene, kontrolka provozu, ochrana proti chodu naprázdno, ochrana proti přehřátí, otočná základna, skrytá spirála, tepelná pojistka a ukazatel vodní hladiny</t>
  </si>
  <si>
    <t>přímotop</t>
  </si>
  <si>
    <r>
      <rPr>
        <sz val="11"/>
        <rFont val="Calibri"/>
        <family val="2"/>
      </rPr>
      <t>Tepelný konvektor volně stojící s plynule regulovatelným termostatem a ochranou proti přehřátí. MIN. 3 stupně nastavení topného výkonu - 750/1250/2000 W. Světelná kontrolka zapnutí topných těles. Váha max 3 kg</t>
    </r>
    <r>
      <rPr>
        <sz val="11"/>
        <color theme="1"/>
        <rFont val="Calibri"/>
        <family val="2"/>
        <scheme val="minor"/>
      </rPr>
      <t xml:space="preserve">. </t>
    </r>
    <r>
      <rPr>
        <b/>
        <sz val="11"/>
        <color rgb="FF000000"/>
        <rFont val="Calibri"/>
        <family val="2"/>
      </rPr>
      <t>NE HALOGENOVÝ INFRAZÁŘIČ</t>
    </r>
    <r>
      <rPr>
        <sz val="11"/>
        <color theme="1"/>
        <rFont val="Calibri"/>
        <family val="2"/>
        <scheme val="minor"/>
      </rPr>
      <t>.</t>
    </r>
  </si>
  <si>
    <t>Lednice malá</t>
  </si>
  <si>
    <t>Malé lednice s výškou do 86 cm, Třída energetické účinnosti 2021: E</t>
  </si>
  <si>
    <t>Lednice střední</t>
  </si>
  <si>
    <t>Střední lednice 151 - 160 cm, chladnička s mrazákem, Třída energetické účinnosti 2021: F</t>
  </si>
  <si>
    <t>Lednice velká</t>
  </si>
  <si>
    <r>
      <t xml:space="preserve">Velká lednice 170 - 190 cm, volně stojící kombinovaná chladnička s mrazákem, </t>
    </r>
    <r>
      <rPr>
        <b/>
        <sz val="11"/>
        <color rgb="FF000000"/>
        <rFont val="Calibri"/>
        <family val="2"/>
      </rPr>
      <t>No Frost,</t>
    </r>
    <r>
      <rPr>
        <sz val="11"/>
        <color theme="1"/>
        <rFont val="Calibri"/>
        <family val="2"/>
        <scheme val="minor"/>
      </rPr>
      <t xml:space="preserve"> samoodmrazování, Třída energetické účinnosti 2021: F</t>
    </r>
  </si>
  <si>
    <t>Šuplíkový mrazák</t>
  </si>
  <si>
    <t>Šuplíkový mrazák energetické třídy D, objem cca. 366 l, klimatická třída SN a T, bílá barva, funkce:  No Frost, samoodmrazování, displej a rychlé zmrazení</t>
  </si>
  <si>
    <t>Sporák s troubou</t>
  </si>
  <si>
    <t>Volně stojící elektrický sporák v energetické třídě A a bílém provedení se sklokeramickou deskou</t>
  </si>
  <si>
    <t>Plotýnkový vařič</t>
  </si>
  <si>
    <t>Víceúčelový vysavač</t>
  </si>
  <si>
    <t>Příkon: max. 1 400 W
Funkce: suché i mokré vysávání
Objem odpadní nádoby: 11 litrů / 8 litrů tekutin
Objem prachového sáčku: cca 2,5 litrů
Akční rádius: cca 8 m
Ochrana proti: přehřátí motoru, přetečení</t>
  </si>
  <si>
    <t>Celková cena v Kč bez DPH</t>
  </si>
  <si>
    <t>Celková cena v Kč včetně DPH</t>
  </si>
  <si>
    <t>LED žárovky</t>
  </si>
  <si>
    <t>cca 10W / E27 / 4000 K</t>
  </si>
  <si>
    <t>CELKOVÝ POČET KUSŮ</t>
  </si>
  <si>
    <t>Elektrický dvouplotýnkový vařič s max. příkonem 2250 W, max. 5 stupňů regulace výkonu.</t>
  </si>
  <si>
    <t>NEINVESTIČNÍ Celková cena za položku</t>
  </si>
  <si>
    <t>INVESTIČNÍ Celková cena za položku</t>
  </si>
  <si>
    <t>Objem nádrže na špinavou vodu min. 100ml
Doba nabíjení baterie max. 185min
Doba běhu baterie min. 30min</t>
  </si>
  <si>
    <t>Čistič oken - Aku stěrka na okna</t>
  </si>
  <si>
    <t>B1 / 81110
Ilona Polívková
Máchova 1291/14, 301 00 Plzeň 3 - Jižní Předměstí, Česko
49.7255025N, 13.3683917E
+420 377 634 875
+420 725 549 941</t>
  </si>
  <si>
    <t>B2 / 81120
Ing. Dana Stanková
Máchova 2434/20, 301 00 Plzeň 3 - Jižní Předměstí, Česko
49.7249367N, 13.3700756E
+420 377 634 898
+420 724 774 633</t>
  </si>
  <si>
    <t>B3 / 81130
Ing. Dana Stanková
Baarova 2435/36, 301 00 Plzeň 3 - Jižní Předměstí, Česko
49.7245689N, 13.3707672E
+420 377 634 898
+420 724 774 633</t>
  </si>
  <si>
    <t>A2 / 81190
Dagmar Keglerová
Borská 2933/53c, 301 00 Plzeň 3 - Jižní Předměstí, Česko
49.7343903N, 13.3594942E
+420 377 634 877
+420 606 665 155</t>
  </si>
  <si>
    <t>L1 / 81160
Ing. Michaela Pšeidlová
Bolevecká 914/32, 301 00 Plzeň 1 - Severní Předměstí, Česko
49.7601886N, 13.3729725E
+420 377 634 878
+420 724 961 105</t>
  </si>
  <si>
    <t>NTIS / 81270
Jitka Hlavatá
Kavárna NTIS
Technická 2967/8, 301 00 Plzeň 3 - Jižní Předměstí, Česko
49.7269169N, 13.3518250E
+420 724 277 789</t>
  </si>
  <si>
    <t>M4 / 81240
Jitka Hlavatá
Menza 4 Bory
Univerzitní 2764/12, 301 00 Plzeň 3 - Jižní Předměstí, Česko
49.7235769N, 13.3524633E
+420 724 277 789</t>
  </si>
</sst>
</file>

<file path=xl/styles.xml><?xml version="1.0" encoding="utf-8"?>
<styleSheet xmlns="http://schemas.openxmlformats.org/spreadsheetml/2006/main">
  <numFmts count="3">
    <numFmt numFmtId="8" formatCode="#,##0.00\ &quot;Kč&quot;;[Red]\-#,##0.00\ &quot;Kč&quot;"/>
    <numFmt numFmtId="164" formatCode="#,##0.00\ &quot;Kč&quot;"/>
    <numFmt numFmtId="165" formatCode=";;;"/>
  </numFmts>
  <fonts count="14">
    <font>
      <sz val="11"/>
      <color theme="1"/>
      <name val="Calibri"/>
      <family val="2"/>
      <scheme val="minor"/>
    </font>
    <font>
      <sz val="10"/>
      <name val="Arial"/>
      <family val="2"/>
    </font>
    <font>
      <b/>
      <sz val="11"/>
      <color rgb="FF000000"/>
      <name val="Calibri"/>
      <family val="2"/>
    </font>
    <font>
      <sz val="11"/>
      <color theme="1"/>
      <name val="Calibri"/>
      <family val="2"/>
    </font>
    <font>
      <b/>
      <sz val="11"/>
      <name val="Calibri"/>
      <family val="2"/>
    </font>
    <font>
      <b/>
      <sz val="11"/>
      <color rgb="FFFF0000"/>
      <name val="Calibri"/>
      <family val="2"/>
    </font>
    <font>
      <u val="single"/>
      <sz val="11"/>
      <color rgb="FF000000"/>
      <name val="Calibri"/>
      <family val="2"/>
    </font>
    <font>
      <sz val="11"/>
      <name val="Calibri"/>
      <family val="2"/>
    </font>
    <font>
      <sz val="11"/>
      <color rgb="FFFF0000"/>
      <name val="Calibri"/>
      <family val="2"/>
    </font>
    <font>
      <sz val="10"/>
      <color rgb="FF222222"/>
      <name val="Source Sans Pro"/>
      <family val="2"/>
    </font>
    <font>
      <b/>
      <sz val="14"/>
      <color theme="1"/>
      <name val="Calibri"/>
      <family val="2"/>
    </font>
    <font>
      <sz val="12"/>
      <color theme="1"/>
      <name val="Calibri"/>
      <family val="2"/>
    </font>
    <font>
      <b/>
      <u val="double"/>
      <sz val="14"/>
      <color theme="1"/>
      <name val="Calibri"/>
      <family val="2"/>
    </font>
    <font>
      <b/>
      <u val="single"/>
      <sz val="14"/>
      <color rgb="FF222222"/>
      <name val="Source Sans Pro"/>
      <family val="2"/>
    </font>
  </fonts>
  <fills count="7">
    <fill>
      <patternFill/>
    </fill>
    <fill>
      <patternFill patternType="gray125"/>
    </fill>
    <fill>
      <patternFill patternType="solid">
        <fgColor rgb="FFFFFF00"/>
        <bgColor indexed="64"/>
      </patternFill>
    </fill>
    <fill>
      <patternFill patternType="solid">
        <fgColor rgb="FFD8D8D8"/>
        <bgColor indexed="64"/>
      </patternFill>
    </fill>
    <fill>
      <patternFill patternType="solid">
        <fgColor rgb="FF00B0F0"/>
        <bgColor indexed="64"/>
      </patternFill>
    </fill>
    <fill>
      <patternFill patternType="solid">
        <fgColor theme="6" tint="-0.24997000396251678"/>
        <bgColor indexed="64"/>
      </patternFill>
    </fill>
    <fill>
      <patternFill patternType="solid">
        <fgColor rgb="FF93CDDD"/>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164" fontId="3" fillId="2" borderId="1"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3" fillId="0" borderId="0" xfId="0" applyFont="1" applyBorder="1" applyProtection="1">
      <protection/>
    </xf>
    <xf numFmtId="8" fontId="4" fillId="3" borderId="0" xfId="0" applyNumberFormat="1" applyFont="1" applyFill="1" applyBorder="1" applyProtection="1">
      <protection/>
    </xf>
    <xf numFmtId="165" fontId="9" fillId="0" borderId="0" xfId="0" applyNumberFormat="1" applyFont="1" applyBorder="1" applyAlignment="1" applyProtection="1">
      <alignment wrapText="1"/>
      <protection/>
    </xf>
    <xf numFmtId="164" fontId="9" fillId="3" borderId="0" xfId="0" applyNumberFormat="1" applyFont="1" applyFill="1" applyBorder="1" applyAlignment="1" applyProtection="1">
      <alignment wrapText="1"/>
      <protection/>
    </xf>
    <xf numFmtId="0" fontId="2" fillId="4" borderId="1" xfId="0" applyFont="1" applyFill="1" applyBorder="1" applyProtection="1">
      <protection/>
    </xf>
    <xf numFmtId="0" fontId="2" fillId="4" borderId="1" xfId="0" applyFont="1" applyFill="1" applyBorder="1" applyAlignment="1" applyProtection="1">
      <alignment horizontal="center"/>
      <protection/>
    </xf>
    <xf numFmtId="0" fontId="2" fillId="4" borderId="1" xfId="0" applyFont="1" applyFill="1" applyBorder="1" applyAlignment="1" applyProtection="1">
      <alignment horizontal="center" wrapText="1"/>
      <protection/>
    </xf>
    <xf numFmtId="0" fontId="2" fillId="5" borderId="1" xfId="0" applyFont="1" applyFill="1" applyBorder="1" applyAlignment="1" applyProtection="1">
      <alignment horizontal="center" wrapText="1"/>
      <protection/>
    </xf>
    <xf numFmtId="0" fontId="6" fillId="3" borderId="1" xfId="0" applyFont="1" applyFill="1" applyBorder="1" applyAlignment="1" applyProtection="1">
      <alignment horizontal="center" vertical="center"/>
      <protection/>
    </xf>
    <xf numFmtId="0" fontId="2" fillId="3" borderId="1" xfId="0" applyFont="1" applyFill="1" applyBorder="1" applyAlignment="1" applyProtection="1">
      <alignment vertical="center"/>
      <protection/>
    </xf>
    <xf numFmtId="0" fontId="7" fillId="3" borderId="1" xfId="0" applyFont="1" applyFill="1" applyBorder="1" applyAlignment="1" applyProtection="1">
      <alignment wrapText="1"/>
      <protection/>
    </xf>
    <xf numFmtId="0" fontId="11" fillId="3" borderId="1" xfId="0" applyNumberFormat="1" applyFont="1" applyFill="1" applyBorder="1" applyAlignment="1" applyProtection="1">
      <alignment horizontal="center" vertical="center"/>
      <protection/>
    </xf>
    <xf numFmtId="0" fontId="10" fillId="3" borderId="1" xfId="0" applyNumberFormat="1" applyFont="1" applyFill="1" applyBorder="1" applyAlignment="1" applyProtection="1">
      <alignment horizontal="center" vertical="center"/>
      <protection/>
    </xf>
    <xf numFmtId="0" fontId="3" fillId="3" borderId="1" xfId="0" applyFont="1" applyFill="1" applyBorder="1" applyAlignment="1" applyProtection="1">
      <alignment wrapText="1"/>
      <protection/>
    </xf>
    <xf numFmtId="0" fontId="2" fillId="3" borderId="1" xfId="0" applyFont="1" applyFill="1" applyBorder="1" applyAlignment="1" applyProtection="1">
      <alignment vertical="center" wrapText="1"/>
      <protection/>
    </xf>
    <xf numFmtId="0" fontId="3" fillId="0" borderId="0" xfId="0" applyFont="1" applyBorder="1" applyAlignment="1" applyProtection="1">
      <alignment horizontal="center"/>
      <protection/>
    </xf>
    <xf numFmtId="14" fontId="3" fillId="0" borderId="0" xfId="0" applyNumberFormat="1" applyFont="1" applyBorder="1" applyProtection="1">
      <protection/>
    </xf>
    <xf numFmtId="0" fontId="4" fillId="3" borderId="0" xfId="0" applyFont="1" applyFill="1" applyBorder="1" applyAlignment="1" applyProtection="1">
      <alignment wrapText="1"/>
      <protection/>
    </xf>
    <xf numFmtId="0" fontId="9" fillId="0" borderId="0" xfId="0" applyFont="1" applyBorder="1" applyAlignment="1" applyProtection="1">
      <alignment wrapText="1"/>
      <protection/>
    </xf>
    <xf numFmtId="0" fontId="3" fillId="3" borderId="0" xfId="0" applyFont="1" applyFill="1" applyBorder="1" applyProtection="1">
      <protection/>
    </xf>
    <xf numFmtId="0" fontId="2" fillId="6" borderId="1" xfId="0" applyFont="1" applyFill="1" applyBorder="1" applyProtection="1">
      <protection/>
    </xf>
    <xf numFmtId="0" fontId="3" fillId="6" borderId="1" xfId="0" applyFont="1" applyFill="1" applyBorder="1" applyProtection="1">
      <protection/>
    </xf>
    <xf numFmtId="0" fontId="3" fillId="6" borderId="1" xfId="0" applyFont="1" applyFill="1" applyBorder="1" applyAlignment="1" applyProtection="1">
      <alignment horizontal="center"/>
      <protection/>
    </xf>
    <xf numFmtId="0" fontId="4" fillId="4" borderId="1" xfId="0" applyFont="1" applyFill="1" applyBorder="1" applyAlignment="1" applyProtection="1">
      <alignment horizontal="center" wrapText="1"/>
      <protection/>
    </xf>
    <xf numFmtId="0" fontId="2" fillId="4" borderId="1" xfId="0" applyFont="1" applyFill="1" applyBorder="1" applyAlignment="1" applyProtection="1">
      <alignment wrapText="1"/>
      <protection/>
    </xf>
    <xf numFmtId="8" fontId="3" fillId="3" borderId="1" xfId="0" applyNumberFormat="1" applyFont="1" applyFill="1" applyBorder="1" applyAlignment="1" applyProtection="1">
      <alignment horizontal="right" vertical="center"/>
      <protection/>
    </xf>
    <xf numFmtId="0" fontId="3" fillId="0" borderId="0" xfId="0" applyFont="1" applyFill="1" applyBorder="1" applyAlignment="1" applyProtection="1">
      <alignment horizontal="center"/>
      <protection/>
    </xf>
    <xf numFmtId="8" fontId="12" fillId="0" borderId="0" xfId="0" applyNumberFormat="1" applyFont="1" applyBorder="1" applyProtection="1">
      <protection/>
    </xf>
    <xf numFmtId="164" fontId="13" fillId="0" borderId="0" xfId="0" applyNumberFormat="1" applyFont="1" applyBorder="1" applyAlignment="1" applyProtection="1">
      <alignment wrapText="1"/>
      <protection/>
    </xf>
    <xf numFmtId="0" fontId="2" fillId="4" borderId="1" xfId="0" applyFont="1" applyFill="1" applyBorder="1" applyAlignment="1" applyProtection="1">
      <alignment horizontal="center" textRotation="90" wrapText="1"/>
      <protection/>
    </xf>
    <xf numFmtId="0" fontId="2" fillId="5" borderId="1" xfId="0" applyFont="1" applyFill="1" applyBorder="1" applyAlignment="1" applyProtection="1">
      <alignment horizontal="center" textRotation="90" wrapText="1"/>
      <protection/>
    </xf>
  </cellXfs>
  <cellStyles count="6">
    <cellStyle name="Normal" xfId="0"/>
    <cellStyle name="Percent" xfId="15"/>
    <cellStyle name="Currency" xfId="16"/>
    <cellStyle name="Currency [0]" xfId="17"/>
    <cellStyle name="Comma" xfId="18"/>
    <cellStyle name="Comma [0]" xfId="19"/>
  </cellStyles>
  <dxfs count="8">
    <dxf>
      <font>
        <color rgb="FF9C0006"/>
        <condense val="0"/>
        <extend val="0"/>
      </font>
      <fill>
        <patternFill>
          <bgColor rgb="FFFFC7CE"/>
        </patternFill>
      </fill>
      <border/>
    </dxf>
    <dxf>
      <font>
        <color rgb="FF006100"/>
        <condense val="0"/>
        <extend val="0"/>
      </font>
      <fill>
        <patternFill>
          <bgColor rgb="FFC6EFCE"/>
        </patternFill>
      </fill>
      <border/>
    </dxf>
    <dxf>
      <font>
        <color rgb="FF9C0006"/>
        <condense val="0"/>
        <extend val="0"/>
      </font>
      <fill>
        <patternFill>
          <bgColor rgb="FFFFC7CE"/>
        </patternFill>
      </fill>
      <border/>
    </dxf>
    <dxf>
      <font>
        <color rgb="FF006100"/>
        <condense val="0"/>
        <extend val="0"/>
      </font>
      <fill>
        <patternFill>
          <bgColor rgb="FFC6EFCE"/>
        </patternFill>
      </fill>
      <border/>
    </dxf>
    <dxf>
      <font>
        <color rgb="FF9C0006"/>
        <condense val="0"/>
        <extend val="0"/>
      </font>
      <fill>
        <patternFill>
          <bgColor rgb="FFFFC7CE"/>
        </patternFill>
      </fill>
      <border/>
    </dxf>
    <dxf>
      <font>
        <b/>
        <i val="0"/>
      </font>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0"/>
  <sheetViews>
    <sheetView tabSelected="1" zoomScale="70" zoomScaleNormal="70" workbookViewId="0" topLeftCell="A1">
      <pane ySplit="2" topLeftCell="A3" activePane="bottomLeft" state="frozen"/>
      <selection pane="bottomLeft" activeCell="J2" sqref="J2"/>
    </sheetView>
  </sheetViews>
  <sheetFormatPr defaultColWidth="9.140625" defaultRowHeight="15"/>
  <cols>
    <col min="1" max="1" width="13.7109375" style="4" customWidth="1"/>
    <col min="2" max="2" width="20.421875" style="4" bestFit="1" customWidth="1"/>
    <col min="3" max="3" width="64.140625" style="4" bestFit="1" customWidth="1"/>
    <col min="4" max="7" width="18.28125" style="19" bestFit="1" customWidth="1"/>
    <col min="8" max="8" width="17.00390625" style="19" customWidth="1"/>
    <col min="9" max="9" width="18.28125" style="19" bestFit="1" customWidth="1"/>
    <col min="10" max="10" width="18.00390625" style="19" customWidth="1"/>
    <col min="11" max="11" width="9.140625" style="19" customWidth="1"/>
    <col min="12" max="12" width="14.421875" style="4" customWidth="1"/>
    <col min="13" max="14" width="16.140625" style="4" customWidth="1"/>
    <col min="15" max="15" width="46.57421875" style="4" customWidth="1"/>
    <col min="16" max="16" width="24.140625" style="4" customWidth="1"/>
    <col min="17" max="16384" width="9.140625" style="4" customWidth="1"/>
  </cols>
  <sheetData>
    <row r="1" spans="1:16" ht="15">
      <c r="A1" s="24" t="s">
        <v>0</v>
      </c>
      <c r="B1" s="25"/>
      <c r="C1" s="25"/>
      <c r="D1" s="26"/>
      <c r="E1" s="26"/>
      <c r="F1" s="26"/>
      <c r="G1" s="26"/>
      <c r="H1" s="26"/>
      <c r="I1" s="26"/>
      <c r="J1" s="26"/>
      <c r="K1" s="26"/>
      <c r="L1" s="25"/>
      <c r="M1" s="25"/>
      <c r="N1" s="25"/>
      <c r="O1" s="25"/>
      <c r="P1" s="25"/>
    </row>
    <row r="2" spans="1:16" ht="277.5">
      <c r="A2" s="8" t="s">
        <v>1</v>
      </c>
      <c r="B2" s="9" t="s">
        <v>2</v>
      </c>
      <c r="C2" s="9" t="s">
        <v>3</v>
      </c>
      <c r="D2" s="33" t="s">
        <v>42</v>
      </c>
      <c r="E2" s="34" t="s">
        <v>43</v>
      </c>
      <c r="F2" s="33" t="s">
        <v>44</v>
      </c>
      <c r="G2" s="33" t="s">
        <v>45</v>
      </c>
      <c r="H2" s="33" t="s">
        <v>46</v>
      </c>
      <c r="I2" s="33" t="s">
        <v>47</v>
      </c>
      <c r="J2" s="33" t="s">
        <v>48</v>
      </c>
      <c r="K2" s="10" t="s">
        <v>36</v>
      </c>
      <c r="L2" s="27" t="s">
        <v>4</v>
      </c>
      <c r="M2" s="27" t="s">
        <v>38</v>
      </c>
      <c r="N2" s="11" t="s">
        <v>39</v>
      </c>
      <c r="O2" s="10" t="s">
        <v>5</v>
      </c>
      <c r="P2" s="28" t="s">
        <v>6</v>
      </c>
    </row>
    <row r="3" spans="1:16" ht="105">
      <c r="A3" s="12">
        <v>1</v>
      </c>
      <c r="B3" s="13" t="s">
        <v>7</v>
      </c>
      <c r="C3" s="14" t="s">
        <v>8</v>
      </c>
      <c r="D3" s="15">
        <v>1</v>
      </c>
      <c r="E3" s="15">
        <v>3</v>
      </c>
      <c r="F3" s="15">
        <v>0</v>
      </c>
      <c r="G3" s="15">
        <v>1</v>
      </c>
      <c r="H3" s="15">
        <v>0</v>
      </c>
      <c r="I3" s="15">
        <v>0</v>
      </c>
      <c r="J3" s="15">
        <v>0</v>
      </c>
      <c r="K3" s="16">
        <f aca="true" t="shared" si="0" ref="K3:K16">SUM(D3:J3)</f>
        <v>5</v>
      </c>
      <c r="L3" s="1"/>
      <c r="M3" s="29">
        <f>((D3+F3+G3+H3+I3+J3)*L3)</f>
        <v>0</v>
      </c>
      <c r="N3" s="29">
        <f>PRODUCT(E3*L3)</f>
        <v>0</v>
      </c>
      <c r="O3" s="2" t="s">
        <v>9</v>
      </c>
      <c r="P3" s="3" t="s">
        <v>10</v>
      </c>
    </row>
    <row r="4" spans="1:16" ht="60">
      <c r="A4" s="12">
        <v>2</v>
      </c>
      <c r="B4" s="13" t="s">
        <v>11</v>
      </c>
      <c r="C4" s="17" t="s">
        <v>12</v>
      </c>
      <c r="D4" s="15">
        <v>0</v>
      </c>
      <c r="E4" s="15">
        <v>2</v>
      </c>
      <c r="F4" s="15">
        <v>0</v>
      </c>
      <c r="G4" s="15">
        <v>1</v>
      </c>
      <c r="H4" s="15">
        <v>0</v>
      </c>
      <c r="I4" s="15">
        <v>0</v>
      </c>
      <c r="J4" s="15">
        <v>0</v>
      </c>
      <c r="K4" s="16">
        <f t="shared" si="0"/>
        <v>3</v>
      </c>
      <c r="L4" s="1"/>
      <c r="M4" s="29">
        <f aca="true" t="shared" si="1" ref="M4:M16">((D4+F4+G4+H4+I4+J4)*L4)</f>
        <v>0</v>
      </c>
      <c r="N4" s="29">
        <f aca="true" t="shared" si="2" ref="N4:N16">PRODUCT(E4*L4)</f>
        <v>0</v>
      </c>
      <c r="O4" s="2" t="s">
        <v>9</v>
      </c>
      <c r="P4" s="3" t="s">
        <v>10</v>
      </c>
    </row>
    <row r="5" spans="1:16" ht="45">
      <c r="A5" s="12">
        <v>3</v>
      </c>
      <c r="B5" s="13" t="s">
        <v>13</v>
      </c>
      <c r="C5" s="14" t="s">
        <v>14</v>
      </c>
      <c r="D5" s="15">
        <v>5</v>
      </c>
      <c r="E5" s="15">
        <v>20</v>
      </c>
      <c r="F5" s="15">
        <v>0</v>
      </c>
      <c r="G5" s="15">
        <v>6</v>
      </c>
      <c r="H5" s="15">
        <v>5</v>
      </c>
      <c r="I5" s="15">
        <v>0</v>
      </c>
      <c r="J5" s="15">
        <v>0</v>
      </c>
      <c r="K5" s="16">
        <f t="shared" si="0"/>
        <v>36</v>
      </c>
      <c r="L5" s="1"/>
      <c r="M5" s="29">
        <f t="shared" si="1"/>
        <v>0</v>
      </c>
      <c r="N5" s="29">
        <f t="shared" si="2"/>
        <v>0</v>
      </c>
      <c r="O5" s="2" t="s">
        <v>9</v>
      </c>
      <c r="P5" s="3" t="s">
        <v>10</v>
      </c>
    </row>
    <row r="6" spans="1:16" ht="75">
      <c r="A6" s="12">
        <v>4</v>
      </c>
      <c r="B6" s="13" t="s">
        <v>15</v>
      </c>
      <c r="C6" s="14" t="s">
        <v>16</v>
      </c>
      <c r="D6" s="15">
        <v>0</v>
      </c>
      <c r="E6" s="15">
        <v>20</v>
      </c>
      <c r="F6" s="15">
        <v>0</v>
      </c>
      <c r="G6" s="15">
        <v>12</v>
      </c>
      <c r="H6" s="15">
        <v>10</v>
      </c>
      <c r="I6" s="15">
        <v>0</v>
      </c>
      <c r="J6" s="15">
        <v>0</v>
      </c>
      <c r="K6" s="16">
        <f t="shared" si="0"/>
        <v>42</v>
      </c>
      <c r="L6" s="1"/>
      <c r="M6" s="29">
        <f t="shared" si="1"/>
        <v>0</v>
      </c>
      <c r="N6" s="29">
        <f t="shared" si="2"/>
        <v>0</v>
      </c>
      <c r="O6" s="2" t="s">
        <v>9</v>
      </c>
      <c r="P6" s="3" t="s">
        <v>10</v>
      </c>
    </row>
    <row r="7" spans="1:16" ht="60">
      <c r="A7" s="12">
        <v>5</v>
      </c>
      <c r="B7" s="13" t="s">
        <v>17</v>
      </c>
      <c r="C7" s="17" t="s">
        <v>18</v>
      </c>
      <c r="D7" s="15">
        <v>0</v>
      </c>
      <c r="E7" s="15">
        <v>2</v>
      </c>
      <c r="F7" s="15">
        <v>0</v>
      </c>
      <c r="G7" s="15">
        <v>0</v>
      </c>
      <c r="H7" s="15">
        <v>0</v>
      </c>
      <c r="I7" s="15">
        <v>0</v>
      </c>
      <c r="J7" s="15">
        <v>0</v>
      </c>
      <c r="K7" s="16">
        <f t="shared" si="0"/>
        <v>2</v>
      </c>
      <c r="L7" s="1"/>
      <c r="M7" s="29">
        <f t="shared" si="1"/>
        <v>0</v>
      </c>
      <c r="N7" s="29">
        <f t="shared" si="2"/>
        <v>0</v>
      </c>
      <c r="O7" s="2" t="s">
        <v>9</v>
      </c>
      <c r="P7" s="3" t="s">
        <v>10</v>
      </c>
    </row>
    <row r="8" spans="1:16" ht="30">
      <c r="A8" s="12">
        <v>6</v>
      </c>
      <c r="B8" s="13" t="s">
        <v>19</v>
      </c>
      <c r="C8" s="17" t="s">
        <v>20</v>
      </c>
      <c r="D8" s="15">
        <v>2</v>
      </c>
      <c r="E8" s="15">
        <v>0</v>
      </c>
      <c r="F8" s="15">
        <v>0</v>
      </c>
      <c r="G8" s="15">
        <v>0</v>
      </c>
      <c r="H8" s="15">
        <v>10</v>
      </c>
      <c r="I8" s="15">
        <v>0</v>
      </c>
      <c r="J8" s="15">
        <v>0</v>
      </c>
      <c r="K8" s="16">
        <f t="shared" si="0"/>
        <v>12</v>
      </c>
      <c r="L8" s="1"/>
      <c r="M8" s="29">
        <f t="shared" si="1"/>
        <v>0</v>
      </c>
      <c r="N8" s="29">
        <f t="shared" si="2"/>
        <v>0</v>
      </c>
      <c r="O8" s="2" t="s">
        <v>9</v>
      </c>
      <c r="P8" s="3" t="s">
        <v>10</v>
      </c>
    </row>
    <row r="9" spans="1:16" ht="30">
      <c r="A9" s="12">
        <v>7</v>
      </c>
      <c r="B9" s="13" t="s">
        <v>21</v>
      </c>
      <c r="C9" s="17" t="s">
        <v>22</v>
      </c>
      <c r="D9" s="15">
        <v>1</v>
      </c>
      <c r="E9" s="15">
        <v>0</v>
      </c>
      <c r="F9" s="15">
        <v>5</v>
      </c>
      <c r="G9" s="15">
        <v>0</v>
      </c>
      <c r="H9" s="15">
        <v>0</v>
      </c>
      <c r="I9" s="15">
        <v>0</v>
      </c>
      <c r="J9" s="15">
        <v>0</v>
      </c>
      <c r="K9" s="16">
        <f t="shared" si="0"/>
        <v>6</v>
      </c>
      <c r="L9" s="1"/>
      <c r="M9" s="29">
        <f t="shared" si="1"/>
        <v>0</v>
      </c>
      <c r="N9" s="29">
        <f t="shared" si="2"/>
        <v>0</v>
      </c>
      <c r="O9" s="2" t="s">
        <v>9</v>
      </c>
      <c r="P9" s="3" t="s">
        <v>10</v>
      </c>
    </row>
    <row r="10" spans="1:16" ht="45">
      <c r="A10" s="12">
        <v>8</v>
      </c>
      <c r="B10" s="13" t="s">
        <v>23</v>
      </c>
      <c r="C10" s="17" t="s">
        <v>24</v>
      </c>
      <c r="D10" s="15">
        <v>2</v>
      </c>
      <c r="E10" s="15">
        <v>0</v>
      </c>
      <c r="F10" s="15">
        <v>1</v>
      </c>
      <c r="G10" s="15">
        <v>0</v>
      </c>
      <c r="H10" s="15">
        <v>2</v>
      </c>
      <c r="I10" s="15">
        <v>0</v>
      </c>
      <c r="J10" s="15">
        <v>0</v>
      </c>
      <c r="K10" s="16">
        <f t="shared" si="0"/>
        <v>5</v>
      </c>
      <c r="L10" s="1"/>
      <c r="M10" s="29">
        <f t="shared" si="1"/>
        <v>0</v>
      </c>
      <c r="N10" s="29">
        <f t="shared" si="2"/>
        <v>0</v>
      </c>
      <c r="O10" s="2" t="s">
        <v>9</v>
      </c>
      <c r="P10" s="3" t="s">
        <v>10</v>
      </c>
    </row>
    <row r="11" spans="1:16" ht="45">
      <c r="A11" s="12">
        <v>9</v>
      </c>
      <c r="B11" s="13" t="s">
        <v>25</v>
      </c>
      <c r="C11" s="17" t="s">
        <v>26</v>
      </c>
      <c r="D11" s="15">
        <v>0</v>
      </c>
      <c r="E11" s="15">
        <v>0</v>
      </c>
      <c r="F11" s="15">
        <v>0</v>
      </c>
      <c r="G11" s="15">
        <v>0</v>
      </c>
      <c r="H11" s="15">
        <v>0</v>
      </c>
      <c r="I11" s="15">
        <v>1</v>
      </c>
      <c r="J11" s="15">
        <v>0</v>
      </c>
      <c r="K11" s="16">
        <f t="shared" si="0"/>
        <v>1</v>
      </c>
      <c r="L11" s="1"/>
      <c r="M11" s="29">
        <f t="shared" si="1"/>
        <v>0</v>
      </c>
      <c r="N11" s="29">
        <f t="shared" si="2"/>
        <v>0</v>
      </c>
      <c r="O11" s="2" t="s">
        <v>9</v>
      </c>
      <c r="P11" s="3" t="s">
        <v>10</v>
      </c>
    </row>
    <row r="12" spans="1:16" ht="30">
      <c r="A12" s="12">
        <v>10</v>
      </c>
      <c r="B12" s="13" t="s">
        <v>27</v>
      </c>
      <c r="C12" s="17" t="s">
        <v>28</v>
      </c>
      <c r="D12" s="15">
        <v>2</v>
      </c>
      <c r="E12" s="15">
        <v>0</v>
      </c>
      <c r="F12" s="15">
        <v>1</v>
      </c>
      <c r="G12" s="15">
        <v>0</v>
      </c>
      <c r="H12" s="15">
        <v>0</v>
      </c>
      <c r="I12" s="15">
        <v>0</v>
      </c>
      <c r="J12" s="15">
        <v>0</v>
      </c>
      <c r="K12" s="16">
        <f t="shared" si="0"/>
        <v>3</v>
      </c>
      <c r="L12" s="1"/>
      <c r="M12" s="29">
        <f t="shared" si="1"/>
        <v>0</v>
      </c>
      <c r="N12" s="29">
        <f t="shared" si="2"/>
        <v>0</v>
      </c>
      <c r="O12" s="2" t="s">
        <v>9</v>
      </c>
      <c r="P12" s="3" t="s">
        <v>10</v>
      </c>
    </row>
    <row r="13" spans="1:16" ht="30">
      <c r="A13" s="12">
        <v>11</v>
      </c>
      <c r="B13" s="13" t="s">
        <v>29</v>
      </c>
      <c r="C13" s="17" t="s">
        <v>37</v>
      </c>
      <c r="D13" s="15">
        <v>0</v>
      </c>
      <c r="E13" s="15">
        <v>0</v>
      </c>
      <c r="F13" s="15">
        <v>0</v>
      </c>
      <c r="G13" s="15">
        <v>4</v>
      </c>
      <c r="H13" s="15">
        <v>50</v>
      </c>
      <c r="I13" s="15">
        <v>0</v>
      </c>
      <c r="J13" s="15">
        <v>0</v>
      </c>
      <c r="K13" s="16">
        <f t="shared" si="0"/>
        <v>54</v>
      </c>
      <c r="L13" s="1"/>
      <c r="M13" s="29">
        <f t="shared" si="1"/>
        <v>0</v>
      </c>
      <c r="N13" s="29">
        <f t="shared" si="2"/>
        <v>0</v>
      </c>
      <c r="O13" s="2" t="s">
        <v>9</v>
      </c>
      <c r="P13" s="3" t="s">
        <v>10</v>
      </c>
    </row>
    <row r="14" spans="1:16" ht="90">
      <c r="A14" s="12">
        <v>12</v>
      </c>
      <c r="B14" s="13" t="s">
        <v>30</v>
      </c>
      <c r="C14" s="17" t="s">
        <v>31</v>
      </c>
      <c r="D14" s="15">
        <v>0</v>
      </c>
      <c r="E14" s="15">
        <v>1</v>
      </c>
      <c r="F14" s="15">
        <v>0</v>
      </c>
      <c r="G14" s="15">
        <v>1</v>
      </c>
      <c r="H14" s="15">
        <v>0</v>
      </c>
      <c r="I14" s="15">
        <v>0</v>
      </c>
      <c r="J14" s="15">
        <v>1</v>
      </c>
      <c r="K14" s="16">
        <f t="shared" si="0"/>
        <v>3</v>
      </c>
      <c r="L14" s="1"/>
      <c r="M14" s="29">
        <f t="shared" si="1"/>
        <v>0</v>
      </c>
      <c r="N14" s="29">
        <f t="shared" si="2"/>
        <v>0</v>
      </c>
      <c r="O14" s="2" t="s">
        <v>9</v>
      </c>
      <c r="P14" s="3" t="s">
        <v>10</v>
      </c>
    </row>
    <row r="15" spans="1:16" ht="45">
      <c r="A15" s="12">
        <v>13</v>
      </c>
      <c r="B15" s="18" t="s">
        <v>41</v>
      </c>
      <c r="C15" s="17" t="s">
        <v>40</v>
      </c>
      <c r="D15" s="15">
        <v>0</v>
      </c>
      <c r="E15" s="15">
        <v>1</v>
      </c>
      <c r="F15" s="15">
        <v>0</v>
      </c>
      <c r="G15" s="15">
        <v>0</v>
      </c>
      <c r="H15" s="15">
        <v>0</v>
      </c>
      <c r="I15" s="15">
        <v>0</v>
      </c>
      <c r="J15" s="15">
        <v>0</v>
      </c>
      <c r="K15" s="16">
        <f aca="true" t="shared" si="3" ref="K15">SUM(D15:J15)</f>
        <v>1</v>
      </c>
      <c r="L15" s="1"/>
      <c r="M15" s="29">
        <f aca="true" t="shared" si="4" ref="M15">((D15+F15+G15+H15+I15+J15)*L15)</f>
        <v>0</v>
      </c>
      <c r="N15" s="29">
        <f aca="true" t="shared" si="5" ref="N15">PRODUCT(E15*L15)</f>
        <v>0</v>
      </c>
      <c r="O15" s="2" t="s">
        <v>9</v>
      </c>
      <c r="P15" s="3" t="s">
        <v>10</v>
      </c>
    </row>
    <row r="16" spans="1:16" ht="30">
      <c r="A16" s="12">
        <v>14</v>
      </c>
      <c r="B16" s="13" t="s">
        <v>34</v>
      </c>
      <c r="C16" s="17" t="s">
        <v>35</v>
      </c>
      <c r="D16" s="15">
        <v>0</v>
      </c>
      <c r="E16" s="15">
        <v>430</v>
      </c>
      <c r="F16" s="15">
        <v>0</v>
      </c>
      <c r="G16" s="15">
        <v>0</v>
      </c>
      <c r="H16" s="15">
        <v>0</v>
      </c>
      <c r="I16" s="15">
        <v>0</v>
      </c>
      <c r="J16" s="15">
        <v>0</v>
      </c>
      <c r="K16" s="16">
        <f t="shared" si="0"/>
        <v>430</v>
      </c>
      <c r="L16" s="1"/>
      <c r="M16" s="29">
        <f t="shared" si="1"/>
        <v>0</v>
      </c>
      <c r="N16" s="29">
        <f t="shared" si="2"/>
        <v>0</v>
      </c>
      <c r="O16" s="2" t="s">
        <v>9</v>
      </c>
      <c r="P16" s="3" t="s">
        <v>10</v>
      </c>
    </row>
    <row r="18" spans="1:14" ht="18.75">
      <c r="A18" s="20">
        <v>44718</v>
      </c>
      <c r="C18" s="21" t="s">
        <v>32</v>
      </c>
      <c r="L18" s="31">
        <f>SUM(M18:N18)</f>
        <v>0</v>
      </c>
      <c r="M18" s="5">
        <f>SUM(M3:M17)</f>
        <v>0</v>
      </c>
      <c r="N18" s="5">
        <f>SUM(N3:N17)</f>
        <v>0</v>
      </c>
    </row>
    <row r="19" spans="2:14" ht="15">
      <c r="B19" s="22"/>
      <c r="D19" s="22"/>
      <c r="E19" s="22"/>
      <c r="F19" s="22"/>
      <c r="G19" s="22"/>
      <c r="H19" s="22"/>
      <c r="I19" s="22"/>
      <c r="J19" s="22"/>
      <c r="K19" s="22"/>
      <c r="L19" s="22"/>
      <c r="M19" s="6">
        <v>1.21</v>
      </c>
      <c r="N19" s="6">
        <v>1.21</v>
      </c>
    </row>
    <row r="20" spans="2:14" ht="18.75">
      <c r="B20" s="22"/>
      <c r="C20" s="23" t="s">
        <v>33</v>
      </c>
      <c r="D20" s="22"/>
      <c r="E20" s="22"/>
      <c r="F20" s="22"/>
      <c r="G20" s="22"/>
      <c r="H20" s="22"/>
      <c r="I20" s="22"/>
      <c r="J20" s="22"/>
      <c r="K20" s="22"/>
      <c r="L20" s="32">
        <f>SUM(M20:N20)</f>
        <v>0</v>
      </c>
      <c r="M20" s="7">
        <f>PRODUCT(M18:M19)</f>
        <v>0</v>
      </c>
      <c r="N20" s="7">
        <f>PRODUCT(N18:N19)</f>
        <v>0</v>
      </c>
    </row>
    <row r="21" spans="2:14" ht="15">
      <c r="B21" s="22"/>
      <c r="D21" s="22"/>
      <c r="E21" s="22"/>
      <c r="F21" s="22"/>
      <c r="G21" s="22"/>
      <c r="H21" s="22"/>
      <c r="I21" s="22"/>
      <c r="J21" s="22"/>
      <c r="K21" s="22"/>
      <c r="L21" s="22"/>
      <c r="M21" s="22"/>
      <c r="N21" s="22"/>
    </row>
    <row r="22" spans="2:14" ht="15">
      <c r="B22" s="22"/>
      <c r="D22" s="22"/>
      <c r="E22" s="22"/>
      <c r="F22" s="22"/>
      <c r="G22" s="22"/>
      <c r="H22" s="22"/>
      <c r="I22" s="22"/>
      <c r="J22" s="22"/>
      <c r="K22" s="22"/>
      <c r="L22" s="22"/>
      <c r="M22" s="22"/>
      <c r="N22" s="22"/>
    </row>
    <row r="23" spans="2:14" ht="15">
      <c r="B23" s="22"/>
      <c r="D23" s="22"/>
      <c r="E23" s="22"/>
      <c r="F23" s="22"/>
      <c r="G23" s="22"/>
      <c r="H23" s="22"/>
      <c r="I23" s="22"/>
      <c r="J23" s="22"/>
      <c r="K23" s="22"/>
      <c r="L23" s="22"/>
      <c r="M23" s="22"/>
      <c r="N23" s="22"/>
    </row>
    <row r="24" spans="2:14" ht="15">
      <c r="B24" s="22"/>
      <c r="D24" s="22"/>
      <c r="E24" s="22"/>
      <c r="F24" s="22"/>
      <c r="G24" s="22"/>
      <c r="H24" s="22"/>
      <c r="I24" s="22"/>
      <c r="J24" s="22"/>
      <c r="K24" s="22"/>
      <c r="L24" s="22"/>
      <c r="M24" s="22"/>
      <c r="N24" s="22"/>
    </row>
    <row r="25" spans="2:14" ht="15">
      <c r="B25" s="22"/>
      <c r="D25" s="22"/>
      <c r="E25" s="22"/>
      <c r="F25" s="22"/>
      <c r="G25" s="22"/>
      <c r="H25" s="22"/>
      <c r="I25" s="22"/>
      <c r="J25" s="22"/>
      <c r="K25" s="22"/>
      <c r="L25" s="22"/>
      <c r="M25" s="22"/>
      <c r="N25" s="22"/>
    </row>
    <row r="30" spans="4:11" ht="15">
      <c r="D30" s="30"/>
      <c r="E30" s="30"/>
      <c r="F30" s="30"/>
      <c r="G30" s="30"/>
      <c r="H30" s="30"/>
      <c r="I30" s="30"/>
      <c r="J30" s="30"/>
      <c r="K30" s="30"/>
    </row>
  </sheetData>
  <sheetProtection password="CC7F" sheet="1" objects="1" scenarios="1" formatRows="0"/>
  <conditionalFormatting sqref="D3:K15 M3:N16">
    <cfRule type="cellIs" priority="10" dxfId="0" operator="equal">
      <formula>0</formula>
    </cfRule>
  </conditionalFormatting>
  <conditionalFormatting sqref="D16:J16">
    <cfRule type="cellIs" priority="8" dxfId="0" operator="equal">
      <formula>0</formula>
    </cfRule>
  </conditionalFormatting>
  <conditionalFormatting sqref="D3:J16">
    <cfRule type="cellIs" priority="7" dxfId="5" operator="greaterThan">
      <formula>0</formula>
    </cfRule>
  </conditionalFormatting>
  <conditionalFormatting sqref="N18">
    <cfRule type="cellIs" priority="5" dxfId="0" operator="greaterThan">
      <formula>107000</formula>
    </cfRule>
    <cfRule type="cellIs" priority="6" dxfId="1" operator="lessThan">
      <formula>107000</formula>
    </cfRule>
  </conditionalFormatting>
  <conditionalFormatting sqref="M18">
    <cfRule type="cellIs" priority="3" dxfId="0" operator="greaterThan">
      <formula>270000</formula>
    </cfRule>
    <cfRule type="cellIs" priority="4" dxfId="1" operator="lessThan">
      <formula>270000</formula>
    </cfRule>
  </conditionalFormatting>
  <conditionalFormatting sqref="D15:J15">
    <cfRule type="cellIs" priority="1" dxfId="0" operator="equal">
      <formula>0</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Správce</dc:creator>
  <cp:keywords/>
  <dc:description/>
  <cp:lastModifiedBy>Správce</cp:lastModifiedBy>
  <cp:lastPrinted>2022-05-25T07:07:28Z</cp:lastPrinted>
  <dcterms:created xsi:type="dcterms:W3CDTF">2022-05-05T13:53:07Z</dcterms:created>
  <dcterms:modified xsi:type="dcterms:W3CDTF">2022-06-09T07:19:00Z</dcterms:modified>
  <cp:category/>
  <cp:version/>
  <cp:contentType/>
  <cp:contentStatus/>
</cp:coreProperties>
</file>