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0"/>
  <workbookPr/>
  <bookViews>
    <workbookView xWindow="0" yWindow="0" windowWidth="28800" windowHeight="12225" activeTab="0"/>
  </bookViews>
  <sheets>
    <sheet name="Výpočetní technika" sheetId="1" r:id="rId1"/>
  </sheets>
  <definedNames>
    <definedName name="_xlnm.Print_Area" localSheetId="0">'Výpočetní technika'!$B$1:$T$21</definedName>
  </definedNames>
  <calcPr calcId="191029"/>
</workbook>
</file>

<file path=xl/sharedStrings.xml><?xml version="1.0" encoding="utf-8"?>
<sst xmlns="http://schemas.openxmlformats.org/spreadsheetml/2006/main" count="74" uniqueCount="57">
  <si>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</si>
  <si>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</si>
  <si>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</si>
  <si>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</si>
  <si>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</si>
  <si>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</si>
  <si>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</si>
  <si>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</si>
  <si>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</si>
  <si>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</si>
  <si>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</si>
  <si>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30231000-7 - Počítačové monitory a konzoly</t>
  </si>
  <si>
    <t>30236000-2 - Různé počítačové vybavení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</si>
  <si>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</si>
  <si>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</si>
  <si>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</si>
  <si>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</si>
  <si>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</si>
  <si>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</si>
  <si>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</si>
  <si>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</si>
  <si>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</si>
  <si>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</si>
  <si>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</si>
  <si>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</si>
  <si>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</si>
  <si>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</si>
  <si>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</si>
  <si>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</si>
  <si>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</si>
  <si>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</si>
  <si>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</si>
  <si>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</si>
  <si>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</si>
  <si>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 xml:space="preserve">Příloha č. 2 Kupní smlouvy - technická specifikace
Výpočetní technika (III.) 160 - 2021 </t>
  </si>
  <si>
    <t>Samostatná faktura</t>
  </si>
  <si>
    <t xml:space="preserve">Záruka na zboží min. 36 měsíců, Advanced Exchange Service </t>
  </si>
  <si>
    <t>Ing. Jiří Basl, PhD., 
Tel.: 37763 4249,
603 216 039</t>
  </si>
  <si>
    <t>Univerzitní 26,
301 00 Plzeň,
Fakulta elektrotechnická - Katedra elektroniky a informačních technologií,
místnost EK 502</t>
  </si>
  <si>
    <t>Monitor 27"</t>
  </si>
  <si>
    <t>Velikost úhlopříčky 27", nativní rozlišení min. 1920x1080, matný, poměr stran 16:9. 
Rozhraní HDMI, DP a VGA. 
Jas min. 300 cd/m2, typ panelu IPS. 
Čas odezvy max. 5ms.
Typický kontrastní poměr 1000:1. 
Nastavitelná výška, pivot. 
Obsahuje USB Hub. 
Filtr modrého světla.
Záruka na zboží min. 36 měsíců, Advanced Exchange Service.</t>
  </si>
  <si>
    <t>Redukce HDMI na VGA</t>
  </si>
  <si>
    <t>SGS - 2021 - 018</t>
  </si>
  <si>
    <t>Jarmila Glaserová,
Tel.: 702 047 003,
37763 4301</t>
  </si>
  <si>
    <t>Univerzitní 26, 
301 00 Plzeň,
Fakulta elektrotechnická -  Katedra elektroenergetiky,
3. patro - místnost EK 318</t>
  </si>
  <si>
    <t>Klávesnice, černá, drátová, USB, multimediální, CZ, SK.</t>
  </si>
  <si>
    <t>Redukce HDMI na VGA + Jack, M/F+F, napájecí USB konektor RVH - VGAN.</t>
  </si>
  <si>
    <t>Klávesnice drátová</t>
  </si>
  <si>
    <t>Myš drátová</t>
  </si>
  <si>
    <t>Počítačová myš drátová, 1 kolečko, 3 tlačítka, konektor USB, černá.</t>
  </si>
  <si>
    <t>Ing. Andrea Šimková,
Tel.: 37763 1201</t>
  </si>
  <si>
    <t>Univerzitní 22, 
301 00 Plzeň,
budova Fakulty strojní - Odbor právní,
2. patro - místnost UU 207g</t>
  </si>
  <si>
    <t>do 22.12.2021</t>
  </si>
  <si>
    <t>Kabel oboustranné HDMI/M (HDMI 2.0)</t>
  </si>
  <si>
    <t>Kabel oboustranné HDMI/M (HDMI 2.0) - pro připojení notebooku k monitoru.
Délka min. 1,8 m.</t>
  </si>
  <si>
    <t>Kabel USB-C to HDMI/M - pro připojení monitoru k notebooku přes Port Thunderbolt™ 4 s napájením a portem DisplayPort (USB Type-C™).
Délka min. 1,8 m.</t>
  </si>
  <si>
    <t>Kabel USB-C to HDMI/M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</si>
</sst>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ck"/>
    </border>
    <border>
      <left style="medium"/>
      <right style="medium"/>
      <top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5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164" fontId="0" fillId="5" borderId="8" xfId="0" applyNumberFormat="1" applyFill="1" applyBorder="1" applyAlignment="1">
      <alignment horizontal="right" vertical="center" indent="1"/>
    </xf>
    <xf numFmtId="0" fontId="5" fillId="6" borderId="7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left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0" fillId="4" borderId="14" xfId="0" applyNumberForma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 indent="1"/>
    </xf>
    <xf numFmtId="164" fontId="0" fillId="5" borderId="15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3" fontId="0" fillId="4" borderId="16" xfId="0" applyNumberForma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3" fontId="0" fillId="5" borderId="17" xfId="0" applyNumberForma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right" vertical="center" indent="1"/>
    </xf>
    <xf numFmtId="164" fontId="0" fillId="5" borderId="17" xfId="0" applyNumberFormat="1" applyFill="1" applyBorder="1" applyAlignment="1">
      <alignment horizontal="right" vertical="center" indent="1"/>
    </xf>
    <xf numFmtId="165" fontId="0" fillId="0" borderId="2" xfId="0" applyNumberFormat="1" applyBorder="1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7" fillId="2" borderId="13" xfId="0" applyFont="1" applyFill="1" applyBorder="1" applyAlignment="1" applyProtection="1">
      <alignment vertical="center" wrapText="1"/>
      <protection locked="0"/>
    </xf>
    <xf numFmtId="0" fontId="7" fillId="2" borderId="13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15" xfId="0" applyFont="1" applyFill="1" applyBorder="1" applyAlignment="1" applyProtection="1">
      <alignment horizontal="left" vertical="center" wrapText="1" indent="1"/>
      <protection locked="0"/>
    </xf>
    <xf numFmtId="0" fontId="7" fillId="2" borderId="17" xfId="0" applyFont="1" applyFill="1" applyBorder="1" applyAlignment="1" applyProtection="1">
      <alignment horizontal="left" vertical="center" wrapText="1" indent="1"/>
      <protection locked="0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2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22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21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9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926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174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91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16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64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37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11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10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6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84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080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15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91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91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10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29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49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97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211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70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95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202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945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19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93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18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67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926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17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42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66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917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164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15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403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650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89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14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64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88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13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38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12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62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117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61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86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10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35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60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09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34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594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841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33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58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832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080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32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57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07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56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81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06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25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44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632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82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01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39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58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77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96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156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53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918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10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10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68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68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87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06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01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01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20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39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58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77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96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15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34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21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20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94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92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17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66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91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16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65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64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11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6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59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84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080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63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15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91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10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10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39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58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34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21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20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94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92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17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66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91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16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65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64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11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6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59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22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20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92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17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91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16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6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65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64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11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21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20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94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92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17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66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91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16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65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64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11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6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59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84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080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63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15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91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10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10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39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58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34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22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70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45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94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92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17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66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917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90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65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64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11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59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080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63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91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91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49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49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39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58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97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211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707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94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926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17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4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66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91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16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65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14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64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12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11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356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6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59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84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33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080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56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63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15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91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10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10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39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58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15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34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211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70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20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94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19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412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95250</xdr:colOff>
      <xdr:row>71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660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15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65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89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3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870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117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613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86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356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85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09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346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84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089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33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58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080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32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823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070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31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566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81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06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25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01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20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39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58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77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15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34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53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72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29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68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06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44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63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82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01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204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58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77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96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15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53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72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91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130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149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187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225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244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263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282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01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20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39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58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96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415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43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453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472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511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568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568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2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2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95250</xdr:colOff>
      <xdr:row>175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44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63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758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758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777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796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815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834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95250</xdr:colOff>
      <xdr:row>186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85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872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95250</xdr:colOff>
      <xdr:row>188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892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174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4218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66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66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9171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95250</xdr:colOff>
      <xdr:row>80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317575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14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14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641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88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136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38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63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879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12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22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96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2118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95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20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45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94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19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211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707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202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94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412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66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15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650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11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84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080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15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29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58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9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130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14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225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244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20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3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58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9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41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45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511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2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2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4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77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79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81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83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85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872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89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174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42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669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669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9171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3175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64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136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6319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211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707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202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94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221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964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211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954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202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450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94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211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707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202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94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66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15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650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11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84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080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15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29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58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17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42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669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669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9171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3175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64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136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6319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221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964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211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954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202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450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94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964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954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202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450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94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9265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42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669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907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15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650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64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136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6319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11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6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59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84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44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63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15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10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29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211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707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202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94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412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66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15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650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17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42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669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669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9171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3175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64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136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6319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221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964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211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954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202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450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94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964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211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707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954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202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450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94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9265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17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42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669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9171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16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412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6601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907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15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64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136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6319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221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211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707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202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94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412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66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15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650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11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84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080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15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29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68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58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9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130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14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225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244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20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3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58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9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41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45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511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2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2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4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77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79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81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83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85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872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89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17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42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669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669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9171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3175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64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136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6319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221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964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211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954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202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450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94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211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707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202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94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221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9641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211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9547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202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4500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94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96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21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45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450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94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16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4125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403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650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870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36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60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594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84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83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080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070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56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06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82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96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15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10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49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87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06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39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58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77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34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91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130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16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20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225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244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014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20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3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77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9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415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453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49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53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0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06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25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4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634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73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73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777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79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81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83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85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872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18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9265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17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42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42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66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77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0699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393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64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136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63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4688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77165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2118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459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87071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202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69770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19945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19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44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068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66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15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650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48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3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87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117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613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356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985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346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084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08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158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08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32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2823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07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566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06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425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01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20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39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58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156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34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53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672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29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768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06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44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63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882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01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20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58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77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3996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15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53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091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130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14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244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20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3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58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39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41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45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511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2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2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4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77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79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81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83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85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87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489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143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17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4218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66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66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29171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3175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641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1366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631900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687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7814250" y="2712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2"/>
  <sheetViews>
    <sheetView tabSelected="1" zoomScale="59" zoomScaleNormal="59" workbookViewId="0" topLeftCell="G1">
      <selection activeCell="O8" sqref="O8:O10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3.8515625" style="1" customWidth="1"/>
    <col min="4" max="4" width="12.28125" style="2" customWidth="1"/>
    <col min="5" max="5" width="10.57421875" style="3" customWidth="1"/>
    <col min="6" max="6" width="101.28125" style="1" customWidth="1"/>
    <col min="7" max="7" width="29.7109375" style="4" bestFit="1" customWidth="1"/>
    <col min="8" max="8" width="27.57421875" style="4" customWidth="1"/>
    <col min="9" max="9" width="21.7109375" style="4" customWidth="1"/>
    <col min="10" max="10" width="16.28125" style="1" customWidth="1"/>
    <col min="11" max="11" width="37.7109375" style="5" customWidth="1"/>
    <col min="12" max="12" width="34.7109375" style="5" customWidth="1"/>
    <col min="13" max="13" width="26.8515625" style="5" customWidth="1"/>
    <col min="14" max="14" width="39.00390625" style="4" customWidth="1"/>
    <col min="15" max="15" width="28.140625" style="4" customWidth="1"/>
    <col min="16" max="16" width="15.14062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57421875" style="5" customWidth="1"/>
    <col min="21" max="21" width="10.28125" style="56" hidden="1" customWidth="1"/>
    <col min="22" max="22" width="44.140625" style="6" customWidth="1"/>
    <col min="23" max="16384" width="9.140625" style="5" customWidth="1"/>
  </cols>
  <sheetData>
    <row r="1" spans="2:22" ht="40.9" customHeight="1">
      <c r="B1" s="117" t="s">
        <v>34</v>
      </c>
      <c r="C1" s="118"/>
      <c r="D1" s="118"/>
      <c r="E1" s="33"/>
      <c r="R1" s="29"/>
      <c r="S1" s="29"/>
      <c r="T1" s="29"/>
      <c r="V1" s="29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0"/>
      <c r="S2" s="30"/>
      <c r="T2" s="29"/>
      <c r="U2" s="57"/>
      <c r="V2" s="8"/>
    </row>
    <row r="3" spans="2:19" ht="19.9" customHeight="1">
      <c r="B3" s="13"/>
      <c r="C3" s="12" t="s">
        <v>0</v>
      </c>
      <c r="D3" s="90"/>
      <c r="E3" s="90"/>
      <c r="F3" s="90"/>
      <c r="G3" s="32"/>
      <c r="H3" s="32"/>
      <c r="I3" s="32"/>
      <c r="J3" s="32"/>
      <c r="K3" s="32"/>
      <c r="L3" s="32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90"/>
      <c r="E4" s="90"/>
      <c r="F4" s="90"/>
      <c r="G4" s="90"/>
      <c r="H4" s="90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119" t="s">
        <v>2</v>
      </c>
      <c r="H5" s="120"/>
      <c r="I5" s="1"/>
      <c r="J5" s="5"/>
      <c r="N5" s="1"/>
      <c r="O5" s="19"/>
      <c r="P5" s="19"/>
      <c r="R5" s="18" t="s">
        <v>2</v>
      </c>
      <c r="V5" s="35"/>
    </row>
    <row r="6" spans="2:22" ht="70.9" customHeight="1" thickBot="1" thickTop="1">
      <c r="B6" s="36" t="s">
        <v>3</v>
      </c>
      <c r="C6" s="37" t="s">
        <v>14</v>
      </c>
      <c r="D6" s="37" t="s">
        <v>4</v>
      </c>
      <c r="E6" s="37" t="s">
        <v>15</v>
      </c>
      <c r="F6" s="37" t="s">
        <v>16</v>
      </c>
      <c r="G6" s="42" t="s">
        <v>25</v>
      </c>
      <c r="H6" s="43" t="s">
        <v>32</v>
      </c>
      <c r="I6" s="38" t="s">
        <v>17</v>
      </c>
      <c r="J6" s="37" t="s">
        <v>18</v>
      </c>
      <c r="K6" s="37" t="s">
        <v>31</v>
      </c>
      <c r="L6" s="39" t="s">
        <v>19</v>
      </c>
      <c r="M6" s="40" t="s">
        <v>20</v>
      </c>
      <c r="N6" s="39" t="s">
        <v>21</v>
      </c>
      <c r="O6" s="39" t="s">
        <v>26</v>
      </c>
      <c r="P6" s="39" t="s">
        <v>22</v>
      </c>
      <c r="Q6" s="37" t="s">
        <v>5</v>
      </c>
      <c r="R6" s="41" t="s">
        <v>6</v>
      </c>
      <c r="S6" s="91" t="s">
        <v>7</v>
      </c>
      <c r="T6" s="91" t="s">
        <v>8</v>
      </c>
      <c r="U6" s="39" t="s">
        <v>23</v>
      </c>
      <c r="V6" s="39" t="s">
        <v>24</v>
      </c>
    </row>
    <row r="7" spans="1:22" ht="169.9" customHeight="1" thickBot="1" thickTop="1">
      <c r="A7" s="20"/>
      <c r="B7" s="75">
        <v>1</v>
      </c>
      <c r="C7" s="76" t="s">
        <v>39</v>
      </c>
      <c r="D7" s="77">
        <v>1</v>
      </c>
      <c r="E7" s="78" t="s">
        <v>29</v>
      </c>
      <c r="F7" s="79" t="s">
        <v>40</v>
      </c>
      <c r="G7" s="149"/>
      <c r="H7" s="148"/>
      <c r="I7" s="80" t="s">
        <v>35</v>
      </c>
      <c r="J7" s="80" t="s">
        <v>27</v>
      </c>
      <c r="K7" s="81"/>
      <c r="L7" s="87" t="s">
        <v>36</v>
      </c>
      <c r="M7" s="87" t="s">
        <v>37</v>
      </c>
      <c r="N7" s="87" t="s">
        <v>38</v>
      </c>
      <c r="O7" s="82">
        <v>21</v>
      </c>
      <c r="P7" s="83">
        <f>D7*Q7</f>
        <v>5340</v>
      </c>
      <c r="Q7" s="84">
        <v>5340</v>
      </c>
      <c r="R7" s="142"/>
      <c r="S7" s="85">
        <f>D7*R7</f>
        <v>0</v>
      </c>
      <c r="T7" s="86" t="str">
        <f aca="true" t="shared" si="0" ref="T7:T10">IF(ISNUMBER(R7),IF(R7&gt;Q7,"NEVYHOVUJE","VYHOVUJE")," ")</f>
        <v xml:space="preserve"> </v>
      </c>
      <c r="U7" s="78"/>
      <c r="V7" s="78" t="s">
        <v>11</v>
      </c>
    </row>
    <row r="8" spans="1:22" ht="66" customHeight="1">
      <c r="A8" s="20"/>
      <c r="B8" s="66">
        <v>2</v>
      </c>
      <c r="C8" s="67" t="s">
        <v>47</v>
      </c>
      <c r="D8" s="68">
        <v>2</v>
      </c>
      <c r="E8" s="69" t="s">
        <v>29</v>
      </c>
      <c r="F8" s="70" t="s">
        <v>45</v>
      </c>
      <c r="G8" s="150"/>
      <c r="H8" s="88" t="s">
        <v>27</v>
      </c>
      <c r="I8" s="123" t="s">
        <v>35</v>
      </c>
      <c r="J8" s="123" t="s">
        <v>30</v>
      </c>
      <c r="K8" s="123" t="s">
        <v>42</v>
      </c>
      <c r="L8" s="114"/>
      <c r="M8" s="121" t="s">
        <v>43</v>
      </c>
      <c r="N8" s="121" t="s">
        <v>44</v>
      </c>
      <c r="O8" s="125">
        <v>14</v>
      </c>
      <c r="P8" s="71">
        <f>D8*Q8</f>
        <v>380</v>
      </c>
      <c r="Q8" s="72">
        <v>190</v>
      </c>
      <c r="R8" s="143"/>
      <c r="S8" s="73">
        <f>D8*R8</f>
        <v>0</v>
      </c>
      <c r="T8" s="74" t="str">
        <f t="shared" si="0"/>
        <v xml:space="preserve"> </v>
      </c>
      <c r="U8" s="112"/>
      <c r="V8" s="69" t="s">
        <v>13</v>
      </c>
    </row>
    <row r="9" spans="1:22" ht="66" customHeight="1">
      <c r="A9" s="20"/>
      <c r="B9" s="45">
        <v>3</v>
      </c>
      <c r="C9" s="46" t="s">
        <v>41</v>
      </c>
      <c r="D9" s="47">
        <v>3</v>
      </c>
      <c r="E9" s="48" t="s">
        <v>29</v>
      </c>
      <c r="F9" s="64" t="s">
        <v>46</v>
      </c>
      <c r="G9" s="151"/>
      <c r="H9" s="88" t="s">
        <v>27</v>
      </c>
      <c r="I9" s="124"/>
      <c r="J9" s="124"/>
      <c r="K9" s="124"/>
      <c r="L9" s="135"/>
      <c r="M9" s="122"/>
      <c r="N9" s="122"/>
      <c r="O9" s="126"/>
      <c r="P9" s="49">
        <f>D9*Q9</f>
        <v>1050</v>
      </c>
      <c r="Q9" s="50">
        <v>350</v>
      </c>
      <c r="R9" s="144"/>
      <c r="S9" s="51">
        <f>D9*R9</f>
        <v>0</v>
      </c>
      <c r="T9" s="52" t="str">
        <f t="shared" si="0"/>
        <v xml:space="preserve"> </v>
      </c>
      <c r="U9" s="116"/>
      <c r="V9" s="48" t="s">
        <v>12</v>
      </c>
    </row>
    <row r="10" spans="1:22" ht="66" customHeight="1" thickBot="1">
      <c r="A10" s="20"/>
      <c r="B10" s="92">
        <v>4</v>
      </c>
      <c r="C10" s="93" t="s">
        <v>48</v>
      </c>
      <c r="D10" s="94">
        <v>2</v>
      </c>
      <c r="E10" s="95" t="s">
        <v>29</v>
      </c>
      <c r="F10" s="96" t="s">
        <v>49</v>
      </c>
      <c r="G10" s="152"/>
      <c r="H10" s="97" t="s">
        <v>27</v>
      </c>
      <c r="I10" s="124"/>
      <c r="J10" s="124"/>
      <c r="K10" s="124"/>
      <c r="L10" s="135"/>
      <c r="M10" s="122"/>
      <c r="N10" s="122"/>
      <c r="O10" s="126"/>
      <c r="P10" s="98">
        <f>D10*Q10</f>
        <v>260</v>
      </c>
      <c r="Q10" s="99">
        <v>130</v>
      </c>
      <c r="R10" s="145"/>
      <c r="S10" s="100">
        <f>D10*R10</f>
        <v>0</v>
      </c>
      <c r="T10" s="101" t="str">
        <f t="shared" si="0"/>
        <v xml:space="preserve"> </v>
      </c>
      <c r="U10" s="116"/>
      <c r="V10" s="95" t="s">
        <v>13</v>
      </c>
    </row>
    <row r="11" spans="1:22" ht="70.5" customHeight="1">
      <c r="A11" s="20"/>
      <c r="B11" s="102">
        <v>5</v>
      </c>
      <c r="C11" s="103" t="s">
        <v>53</v>
      </c>
      <c r="D11" s="104">
        <v>2</v>
      </c>
      <c r="E11" s="105" t="s">
        <v>29</v>
      </c>
      <c r="F11" s="106" t="s">
        <v>54</v>
      </c>
      <c r="G11" s="153"/>
      <c r="H11" s="107" t="s">
        <v>27</v>
      </c>
      <c r="I11" s="136" t="s">
        <v>35</v>
      </c>
      <c r="J11" s="123" t="s">
        <v>27</v>
      </c>
      <c r="K11" s="123"/>
      <c r="L11" s="114"/>
      <c r="M11" s="139" t="s">
        <v>50</v>
      </c>
      <c r="N11" s="139" t="s">
        <v>51</v>
      </c>
      <c r="O11" s="125" t="s">
        <v>52</v>
      </c>
      <c r="P11" s="108">
        <f>D11*Q11</f>
        <v>280</v>
      </c>
      <c r="Q11" s="109">
        <v>140</v>
      </c>
      <c r="R11" s="146"/>
      <c r="S11" s="110">
        <f>D11*R11</f>
        <v>0</v>
      </c>
      <c r="T11" s="111" t="str">
        <f aca="true" t="shared" si="1" ref="T11">IF(ISNUMBER(R11),IF(R11&gt;Q11,"NEVYHOVUJE","VYHOVUJE")," ")</f>
        <v xml:space="preserve"> </v>
      </c>
      <c r="U11" s="112"/>
      <c r="V11" s="105" t="s">
        <v>12</v>
      </c>
    </row>
    <row r="12" spans="1:22" ht="81" customHeight="1" thickBot="1">
      <c r="A12" s="20"/>
      <c r="B12" s="59">
        <v>6</v>
      </c>
      <c r="C12" s="60" t="s">
        <v>56</v>
      </c>
      <c r="D12" s="61">
        <v>2</v>
      </c>
      <c r="E12" s="62" t="s">
        <v>29</v>
      </c>
      <c r="F12" s="65" t="s">
        <v>55</v>
      </c>
      <c r="G12" s="154"/>
      <c r="H12" s="89" t="s">
        <v>27</v>
      </c>
      <c r="I12" s="137"/>
      <c r="J12" s="138"/>
      <c r="K12" s="138"/>
      <c r="L12" s="115"/>
      <c r="M12" s="140"/>
      <c r="N12" s="140"/>
      <c r="O12" s="141"/>
      <c r="P12" s="53">
        <f>D12*Q12</f>
        <v>900</v>
      </c>
      <c r="Q12" s="63">
        <v>450</v>
      </c>
      <c r="R12" s="147"/>
      <c r="S12" s="54">
        <f>D12*R12</f>
        <v>0</v>
      </c>
      <c r="T12" s="55" t="str">
        <f aca="true" t="shared" si="2" ref="T12">IF(ISNUMBER(R12),IF(R12&gt;Q12,"NEVYHOVUJE","VYHOVUJE")," ")</f>
        <v xml:space="preserve"> </v>
      </c>
      <c r="U12" s="113"/>
      <c r="V12" s="62" t="s">
        <v>12</v>
      </c>
    </row>
    <row r="13" spans="3:16" ht="17.45" customHeight="1" thickBot="1" thickTop="1">
      <c r="C13" s="5"/>
      <c r="D13" s="5"/>
      <c r="E13" s="5"/>
      <c r="F13" s="5"/>
      <c r="G13" s="31"/>
      <c r="H13" s="31"/>
      <c r="I13" s="5"/>
      <c r="J13" s="5"/>
      <c r="N13" s="5"/>
      <c r="O13" s="5"/>
      <c r="P13" s="5"/>
    </row>
    <row r="14" spans="2:22" ht="82.9" customHeight="1" thickBot="1" thickTop="1">
      <c r="B14" s="131" t="s">
        <v>28</v>
      </c>
      <c r="C14" s="131"/>
      <c r="D14" s="131"/>
      <c r="E14" s="131"/>
      <c r="F14" s="131"/>
      <c r="G14" s="131"/>
      <c r="H14" s="131"/>
      <c r="I14" s="131"/>
      <c r="J14" s="21"/>
      <c r="K14" s="21"/>
      <c r="L14" s="7"/>
      <c r="M14" s="7"/>
      <c r="N14" s="7"/>
      <c r="O14" s="22"/>
      <c r="P14" s="22"/>
      <c r="Q14" s="23" t="s">
        <v>9</v>
      </c>
      <c r="R14" s="132" t="s">
        <v>10</v>
      </c>
      <c r="S14" s="133"/>
      <c r="T14" s="134"/>
      <c r="U14" s="58"/>
      <c r="V14" s="24"/>
    </row>
    <row r="15" spans="2:20" ht="43.15" customHeight="1" thickBot="1" thickTop="1">
      <c r="B15" s="127" t="s">
        <v>33</v>
      </c>
      <c r="C15" s="127"/>
      <c r="D15" s="127"/>
      <c r="E15" s="127"/>
      <c r="F15" s="127"/>
      <c r="G15" s="127"/>
      <c r="I15" s="25"/>
      <c r="L15" s="9"/>
      <c r="M15" s="9"/>
      <c r="N15" s="9"/>
      <c r="O15" s="26"/>
      <c r="P15" s="26"/>
      <c r="Q15" s="27">
        <f>SUM(P7:P12)</f>
        <v>8210</v>
      </c>
      <c r="R15" s="128">
        <f>SUM(S7:S12)</f>
        <v>0</v>
      </c>
      <c r="S15" s="129"/>
      <c r="T15" s="130"/>
    </row>
    <row r="16" spans="8:19" ht="15.75" thickTop="1">
      <c r="H16" s="90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2:19" ht="15">
      <c r="B17" s="44"/>
      <c r="C17" s="44"/>
      <c r="D17" s="44"/>
      <c r="E17" s="44"/>
      <c r="F17" s="44"/>
      <c r="G17" s="90"/>
      <c r="H17" s="90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2:19" ht="15">
      <c r="B18" s="44"/>
      <c r="C18" s="44"/>
      <c r="D18" s="44"/>
      <c r="E18" s="44"/>
      <c r="F18" s="44"/>
      <c r="G18" s="90"/>
      <c r="H18" s="90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2:19" ht="15">
      <c r="B19" s="44"/>
      <c r="C19" s="44"/>
      <c r="D19" s="44"/>
      <c r="E19" s="44"/>
      <c r="F19" s="44"/>
      <c r="G19" s="90"/>
      <c r="H19" s="90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8"/>
      <c r="E20" s="21"/>
      <c r="F20" s="21"/>
      <c r="G20" s="90"/>
      <c r="H20" s="90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8:19" ht="19.9" customHeight="1">
      <c r="H21" s="34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8"/>
      <c r="E22" s="21"/>
      <c r="F22" s="21"/>
      <c r="G22" s="90"/>
      <c r="H22" s="90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8"/>
      <c r="E23" s="21"/>
      <c r="F23" s="21"/>
      <c r="G23" s="90"/>
      <c r="H23" s="90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8"/>
      <c r="E24" s="21"/>
      <c r="F24" s="21"/>
      <c r="G24" s="90"/>
      <c r="H24" s="90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8"/>
      <c r="E25" s="21"/>
      <c r="F25" s="21"/>
      <c r="G25" s="90"/>
      <c r="H25" s="90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8"/>
      <c r="E26" s="21"/>
      <c r="F26" s="21"/>
      <c r="G26" s="90"/>
      <c r="H26" s="90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8"/>
      <c r="E27" s="21"/>
      <c r="F27" s="21"/>
      <c r="G27" s="90"/>
      <c r="H27" s="90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8"/>
      <c r="E28" s="21"/>
      <c r="F28" s="21"/>
      <c r="G28" s="90"/>
      <c r="H28" s="90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8"/>
      <c r="E29" s="21"/>
      <c r="F29" s="21"/>
      <c r="G29" s="90"/>
      <c r="H29" s="90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8"/>
      <c r="E30" s="21"/>
      <c r="F30" s="21"/>
      <c r="G30" s="90"/>
      <c r="H30" s="90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8"/>
      <c r="E31" s="21"/>
      <c r="F31" s="21"/>
      <c r="G31" s="90"/>
      <c r="H31" s="90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8"/>
      <c r="E32" s="21"/>
      <c r="F32" s="21"/>
      <c r="G32" s="90"/>
      <c r="H32" s="90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8"/>
      <c r="E33" s="21"/>
      <c r="F33" s="21"/>
      <c r="G33" s="90"/>
      <c r="H33" s="90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8"/>
      <c r="E34" s="21"/>
      <c r="F34" s="21"/>
      <c r="G34" s="90"/>
      <c r="H34" s="90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8"/>
      <c r="E35" s="21"/>
      <c r="F35" s="21"/>
      <c r="G35" s="90"/>
      <c r="H35" s="90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8"/>
      <c r="E36" s="21"/>
      <c r="F36" s="21"/>
      <c r="G36" s="90"/>
      <c r="H36" s="90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8"/>
      <c r="E37" s="21"/>
      <c r="F37" s="21"/>
      <c r="G37" s="90"/>
      <c r="H37" s="90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8"/>
      <c r="E38" s="21"/>
      <c r="F38" s="21"/>
      <c r="G38" s="90"/>
      <c r="H38" s="90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8"/>
      <c r="E39" s="21"/>
      <c r="F39" s="21"/>
      <c r="G39" s="90"/>
      <c r="H39" s="90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8"/>
      <c r="E40" s="21"/>
      <c r="F40" s="21"/>
      <c r="G40" s="90"/>
      <c r="H40" s="90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8"/>
      <c r="E41" s="21"/>
      <c r="F41" s="21"/>
      <c r="G41" s="90"/>
      <c r="H41" s="90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8"/>
      <c r="E42" s="21"/>
      <c r="F42" s="21"/>
      <c r="G42" s="90"/>
      <c r="H42" s="90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8"/>
      <c r="E43" s="21"/>
      <c r="F43" s="21"/>
      <c r="G43" s="90"/>
      <c r="H43" s="90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8"/>
      <c r="E44" s="21"/>
      <c r="F44" s="21"/>
      <c r="G44" s="90"/>
      <c r="H44" s="90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8"/>
      <c r="E45" s="21"/>
      <c r="F45" s="21"/>
      <c r="G45" s="90"/>
      <c r="H45" s="90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8"/>
      <c r="E46" s="21"/>
      <c r="F46" s="21"/>
      <c r="G46" s="90"/>
      <c r="H46" s="90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8"/>
      <c r="E47" s="21"/>
      <c r="F47" s="21"/>
      <c r="G47" s="90"/>
      <c r="H47" s="90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8"/>
      <c r="E48" s="21"/>
      <c r="F48" s="21"/>
      <c r="G48" s="90"/>
      <c r="H48" s="90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8"/>
      <c r="E49" s="21"/>
      <c r="F49" s="21"/>
      <c r="G49" s="90"/>
      <c r="H49" s="90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8"/>
      <c r="E50" s="21"/>
      <c r="F50" s="21"/>
      <c r="G50" s="90"/>
      <c r="H50" s="90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8"/>
      <c r="E51" s="21"/>
      <c r="F51" s="21"/>
      <c r="G51" s="90"/>
      <c r="H51" s="90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8"/>
      <c r="E52" s="21"/>
      <c r="F52" s="21"/>
      <c r="G52" s="90"/>
      <c r="H52" s="90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8"/>
      <c r="E53" s="21"/>
      <c r="F53" s="21"/>
      <c r="G53" s="90"/>
      <c r="H53" s="90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8"/>
      <c r="E54" s="21"/>
      <c r="F54" s="21"/>
      <c r="G54" s="90"/>
      <c r="H54" s="90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8"/>
      <c r="E55" s="21"/>
      <c r="F55" s="21"/>
      <c r="G55" s="90"/>
      <c r="H55" s="90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8"/>
      <c r="E56" s="21"/>
      <c r="F56" s="21"/>
      <c r="G56" s="90"/>
      <c r="H56" s="90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8"/>
      <c r="E57" s="21"/>
      <c r="F57" s="21"/>
      <c r="G57" s="90"/>
      <c r="H57" s="90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8"/>
      <c r="E58" s="21"/>
      <c r="F58" s="21"/>
      <c r="G58" s="90"/>
      <c r="H58" s="90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8"/>
      <c r="E59" s="21"/>
      <c r="F59" s="21"/>
      <c r="G59" s="90"/>
      <c r="H59" s="90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8"/>
      <c r="E60" s="21"/>
      <c r="F60" s="21"/>
      <c r="G60" s="90"/>
      <c r="H60" s="90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8"/>
      <c r="E61" s="21"/>
      <c r="F61" s="21"/>
      <c r="G61" s="90"/>
      <c r="H61" s="90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8"/>
      <c r="E62" s="21"/>
      <c r="F62" s="21"/>
      <c r="G62" s="90"/>
      <c r="H62" s="90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8"/>
      <c r="E63" s="21"/>
      <c r="F63" s="21"/>
      <c r="G63" s="90"/>
      <c r="H63" s="90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8"/>
      <c r="E64" s="21"/>
      <c r="F64" s="21"/>
      <c r="G64" s="90"/>
      <c r="H64" s="90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8"/>
      <c r="E65" s="21"/>
      <c r="F65" s="21"/>
      <c r="G65" s="90"/>
      <c r="H65" s="90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8"/>
      <c r="E66" s="21"/>
      <c r="F66" s="21"/>
      <c r="G66" s="90"/>
      <c r="H66" s="90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8"/>
      <c r="E67" s="21"/>
      <c r="F67" s="21"/>
      <c r="G67" s="90"/>
      <c r="H67" s="90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8"/>
      <c r="E68" s="21"/>
      <c r="F68" s="21"/>
      <c r="G68" s="90"/>
      <c r="H68" s="90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8"/>
      <c r="E69" s="21"/>
      <c r="F69" s="21"/>
      <c r="G69" s="90"/>
      <c r="H69" s="90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8"/>
      <c r="E70" s="21"/>
      <c r="F70" s="21"/>
      <c r="G70" s="90"/>
      <c r="H70" s="90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8"/>
      <c r="E71" s="21"/>
      <c r="F71" s="21"/>
      <c r="G71" s="90"/>
      <c r="H71" s="90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8"/>
      <c r="E72" s="21"/>
      <c r="F72" s="21"/>
      <c r="G72" s="90"/>
      <c r="H72" s="90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8"/>
      <c r="E73" s="21"/>
      <c r="F73" s="21"/>
      <c r="G73" s="90"/>
      <c r="H73" s="90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8"/>
      <c r="E74" s="21"/>
      <c r="F74" s="21"/>
      <c r="G74" s="90"/>
      <c r="H74" s="90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8"/>
      <c r="E75" s="21"/>
      <c r="F75" s="21"/>
      <c r="G75" s="90"/>
      <c r="H75" s="90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8"/>
      <c r="E76" s="21"/>
      <c r="F76" s="21"/>
      <c r="G76" s="90"/>
      <c r="H76" s="90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8"/>
      <c r="E77" s="21"/>
      <c r="F77" s="21"/>
      <c r="G77" s="90"/>
      <c r="H77" s="90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8"/>
      <c r="E78" s="21"/>
      <c r="F78" s="21"/>
      <c r="G78" s="90"/>
      <c r="H78" s="90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8"/>
      <c r="E79" s="21"/>
      <c r="F79" s="21"/>
      <c r="G79" s="90"/>
      <c r="H79" s="90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8"/>
      <c r="E80" s="21"/>
      <c r="F80" s="21"/>
      <c r="G80" s="90"/>
      <c r="H80" s="90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8"/>
      <c r="E81" s="21"/>
      <c r="F81" s="21"/>
      <c r="G81" s="90"/>
      <c r="H81" s="90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8"/>
      <c r="E82" s="21"/>
      <c r="F82" s="21"/>
      <c r="G82" s="90"/>
      <c r="H82" s="90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8"/>
      <c r="E83" s="21"/>
      <c r="F83" s="21"/>
      <c r="G83" s="90"/>
      <c r="H83" s="90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8"/>
      <c r="E84" s="21"/>
      <c r="F84" s="21"/>
      <c r="G84" s="90"/>
      <c r="H84" s="90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8"/>
      <c r="E85" s="21"/>
      <c r="F85" s="21"/>
      <c r="G85" s="90"/>
      <c r="H85" s="90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8"/>
      <c r="E86" s="21"/>
      <c r="F86" s="21"/>
      <c r="G86" s="90"/>
      <c r="H86" s="90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8"/>
      <c r="E87" s="21"/>
      <c r="F87" s="21"/>
      <c r="G87" s="90"/>
      <c r="H87" s="90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8"/>
      <c r="E88" s="21"/>
      <c r="F88" s="21"/>
      <c r="G88" s="90"/>
      <c r="H88" s="90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8"/>
      <c r="E89" s="21"/>
      <c r="F89" s="21"/>
      <c r="G89" s="90"/>
      <c r="H89" s="90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8"/>
      <c r="E90" s="21"/>
      <c r="F90" s="21"/>
      <c r="G90" s="90"/>
      <c r="H90" s="90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8"/>
      <c r="E91" s="21"/>
      <c r="F91" s="21"/>
      <c r="G91" s="90"/>
      <c r="H91" s="90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8"/>
      <c r="E92" s="21"/>
      <c r="F92" s="21"/>
      <c r="G92" s="90"/>
      <c r="H92" s="90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8"/>
      <c r="E93" s="21"/>
      <c r="F93" s="21"/>
      <c r="G93" s="90"/>
      <c r="H93" s="90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8"/>
      <c r="E94" s="21"/>
      <c r="F94" s="21"/>
      <c r="G94" s="90"/>
      <c r="H94" s="90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8"/>
      <c r="E95" s="21"/>
      <c r="F95" s="21"/>
      <c r="G95" s="90"/>
      <c r="H95" s="90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8"/>
      <c r="E96" s="21"/>
      <c r="F96" s="21"/>
      <c r="G96" s="90"/>
      <c r="H96" s="90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8"/>
      <c r="E97" s="21"/>
      <c r="F97" s="21"/>
      <c r="G97" s="90"/>
      <c r="H97" s="90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" customHeight="1">
      <c r="C98" s="21"/>
      <c r="D98" s="28"/>
      <c r="E98" s="21"/>
      <c r="F98" s="21"/>
      <c r="G98" s="90"/>
      <c r="H98" s="90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" customHeight="1">
      <c r="C99" s="21"/>
      <c r="D99" s="28"/>
      <c r="E99" s="21"/>
      <c r="F99" s="21"/>
      <c r="G99" s="90"/>
      <c r="H99" s="90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" customHeight="1">
      <c r="C100" s="21"/>
      <c r="D100" s="28"/>
      <c r="E100" s="21"/>
      <c r="F100" s="21"/>
      <c r="G100" s="90"/>
      <c r="H100" s="90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6" ht="19.9" customHeight="1">
      <c r="C101" s="21"/>
      <c r="D101" s="28"/>
      <c r="E101" s="21"/>
      <c r="F101" s="21"/>
      <c r="G101" s="90"/>
      <c r="H101" s="90"/>
      <c r="I101" s="11"/>
      <c r="J101" s="11"/>
      <c r="K101" s="11"/>
      <c r="L101" s="11"/>
      <c r="M101" s="11"/>
      <c r="N101" s="6"/>
      <c r="O101" s="6"/>
      <c r="P101" s="6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9.9" customHeight="1">
      <c r="C106" s="5"/>
      <c r="E106" s="5"/>
      <c r="F106" s="5"/>
      <c r="J106" s="5"/>
    </row>
    <row r="107" spans="3:10" ht="19.9" customHeight="1">
      <c r="C107" s="5"/>
      <c r="E107" s="5"/>
      <c r="F107" s="5"/>
      <c r="J107" s="5"/>
    </row>
    <row r="108" spans="3:10" ht="19.9" customHeight="1">
      <c r="C108" s="5"/>
      <c r="E108" s="5"/>
      <c r="F108" s="5"/>
      <c r="J108" s="5"/>
    </row>
    <row r="109" spans="3:10" ht="19.9" customHeight="1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</sheetData>
  <sheetProtection algorithmName="SHA-512" hashValue="W4MvnssWHc2U4SDHiHdZJ0WF3EZSKfT8GoxTarDpvpNkkMLiuHdIn2or3R0f+Z9bDDAjFQIB8GUTR8HIvHiJug==" saltValue="yxo/dG2SKlS0zIKitqstpw==" spinCount="100000" sheet="1" objects="1" scenarios="1"/>
  <mergeCells count="22">
    <mergeCell ref="B15:G15"/>
    <mergeCell ref="R15:T15"/>
    <mergeCell ref="B14:I14"/>
    <mergeCell ref="R14:T14"/>
    <mergeCell ref="M8:M10"/>
    <mergeCell ref="N8:N10"/>
    <mergeCell ref="L8:L10"/>
    <mergeCell ref="I11:I12"/>
    <mergeCell ref="J11:J12"/>
    <mergeCell ref="K11:K12"/>
    <mergeCell ref="M11:M12"/>
    <mergeCell ref="N11:N12"/>
    <mergeCell ref="O11:O12"/>
    <mergeCell ref="B1:D1"/>
    <mergeCell ref="G5:H5"/>
    <mergeCell ref="I8:I10"/>
    <mergeCell ref="J8:J10"/>
    <mergeCell ref="K8:K10"/>
    <mergeCell ref="U11:U12"/>
    <mergeCell ref="L11:L12"/>
    <mergeCell ref="U8:U10"/>
    <mergeCell ref="O8:O10"/>
  </mergeCells>
  <conditionalFormatting sqref="D7:D12 B7:B12">
    <cfRule type="containsBlanks" priority="56" dxfId="11">
      <formula>LEN(TRIM(B7))=0</formula>
    </cfRule>
  </conditionalFormatting>
  <conditionalFormatting sqref="B7:B12">
    <cfRule type="cellIs" priority="53" dxfId="10" operator="greaterThanOrEqual">
      <formula>1</formula>
    </cfRule>
  </conditionalFormatting>
  <conditionalFormatting sqref="T7:T12">
    <cfRule type="cellIs" priority="40" dxfId="9" operator="equal">
      <formula>"VYHOVUJE"</formula>
    </cfRule>
  </conditionalFormatting>
  <conditionalFormatting sqref="T7:T12">
    <cfRule type="cellIs" priority="39" dxfId="8" operator="equal">
      <formula>"NEVYHOVUJE"</formula>
    </cfRule>
  </conditionalFormatting>
  <conditionalFormatting sqref="G7:G12 R7:R12">
    <cfRule type="containsBlanks" priority="33" dxfId="3">
      <formula>LEN(TRIM(G7))=0</formula>
    </cfRule>
  </conditionalFormatting>
  <conditionalFormatting sqref="G7:G12 R7:R12">
    <cfRule type="notContainsBlanks" priority="31" dxfId="2">
      <formula>LEN(TRIM(G7))&gt;0</formula>
    </cfRule>
  </conditionalFormatting>
  <conditionalFormatting sqref="G7:G12 R7:R12">
    <cfRule type="notContainsBlanks" priority="30" dxfId="1">
      <formula>LEN(TRIM(G7))&gt;0</formula>
    </cfRule>
  </conditionalFormatting>
  <conditionalFormatting sqref="G7:G12">
    <cfRule type="notContainsBlanks" priority="29" dxfId="0">
      <formula>LEN(TRIM(G7))&gt;0</formula>
    </cfRule>
  </conditionalFormatting>
  <conditionalFormatting sqref="H8:H12">
    <cfRule type="containsBlanks" priority="4" dxfId="3">
      <formula>LEN(TRIM(H8))=0</formula>
    </cfRule>
  </conditionalFormatting>
  <conditionalFormatting sqref="H8:H12">
    <cfRule type="notContainsBlanks" priority="3" dxfId="2">
      <formula>LEN(TRIM(H8))&gt;0</formula>
    </cfRule>
  </conditionalFormatting>
  <conditionalFormatting sqref="H8:H12">
    <cfRule type="notContainsBlanks" priority="2" dxfId="1">
      <formula>LEN(TRIM(H8))&gt;0</formula>
    </cfRule>
  </conditionalFormatting>
  <conditionalFormatting sqref="H8:H12">
    <cfRule type="notContainsBlanks" priority="1" dxfId="0">
      <formula>LEN(TRIM(H8))&gt;0</formula>
    </cfRule>
  </conditionalFormatting>
  <dataValidations count="2">
    <dataValidation type="list" allowBlank="1" showInputMessage="1" showErrorMessage="1" sqref="J7:J8 J11">
      <formula1>"ANO,NE"</formula1>
    </dataValidation>
    <dataValidation type="list" showInputMessage="1" showErrorMessage="1" sqref="E7:E12">
      <formula1>"ks,bal,sada,m,"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2021-09-22T09:52:27Z</cp:lastPrinted>
  <dcterms:created xsi:type="dcterms:W3CDTF">2014-03-05T12:43:32Z</dcterms:created>
  <dcterms:modified xsi:type="dcterms:W3CDTF">2021-11-22T10:26:23Z</dcterms:modified>
  <cp:category/>
  <cp:version/>
  <cp:contentType/>
  <cp:contentStatus/>
  <cp:revision>3</cp:revision>
</cp:coreProperties>
</file>