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D:\O\AV\053\1 výzva\"/>
    </mc:Choice>
  </mc:AlternateContent>
  <xr:revisionPtr revIDLastSave="0" documentId="13_ncr:1_{B33059B7-56C2-4340-978A-A87439E94839}" xr6:coauthVersionLast="3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AVT!$B$1:$S$12</definedName>
  </definedNames>
  <calcPr calcId="191029"/>
</workbook>
</file>

<file path=xl/calcChain.xml><?xml version="1.0" encoding="utf-8"?>
<calcChain xmlns="http://schemas.openxmlformats.org/spreadsheetml/2006/main">
  <c r="R9" i="1" l="1"/>
  <c r="S9" i="1"/>
  <c r="O9" i="1" l="1"/>
  <c r="R7" i="1" l="1"/>
  <c r="Q12" i="1" s="1"/>
  <c r="S7" i="1"/>
  <c r="O7" i="1"/>
  <c r="P12" i="1" s="1"/>
</calcChain>
</file>

<file path=xl/sharedStrings.xml><?xml version="1.0" encoding="utf-8"?>
<sst xmlns="http://schemas.openxmlformats.org/spreadsheetml/2006/main" count="45" uniqueCount="41">
  <si>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</si>
  <si>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</si>
  <si>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</si>
  <si>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</si>
  <si>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</si>
  <si>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</si>
  <si>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</si>
  <si>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</si>
  <si>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</si>
  <si>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</si>
  <si>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</si>
  <si>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</si>
  <si>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32333200-8 - Videokamery</t>
  </si>
  <si>
    <t>38650000-6 - Fotografické vybavení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</si>
  <si>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</si>
  <si>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</si>
  <si>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</si>
  <si>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</si>
  <si>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</si>
  <si>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</si>
  <si>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</si>
  <si>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</si>
  <si>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</si>
  <si>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</si>
  <si>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</si>
  <si>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ks</t>
  </si>
  <si>
    <r>
      <t xml:space="preserve">Odkaz na  splnění požadavku
TCO Certified / 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</si>
  <si>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</si>
  <si>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 xml:space="preserve">Termín dodání </t>
  </si>
  <si>
    <t>Společná faktura</t>
  </si>
  <si>
    <t>Příloha č. 2 Kupní smlouvy - technická specifikace
Audiovizuální technika (II.) 053 - 2021</t>
  </si>
  <si>
    <t>ANO</t>
  </si>
  <si>
    <t>Název projektu: Aplikace moderních technologií v medicíně a průmyslu (AMTMI) 
Číslo projektu: CZ.02.1.01/0.0/0.0/17_048/0007280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</si>
  <si>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</si>
  <si>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Mgr. Gabriela Straková, 
Tel.: 37763 4823</t>
  </si>
  <si>
    <t xml:space="preserve">Teslova 5b, 
301 00 Plzeň,
Nové technologie-výzkumné centrum (NTC) - Biomechanické modely lidského těla,
místnost TC 231 </t>
  </si>
  <si>
    <t>Kamera včetně příslušenství</t>
  </si>
  <si>
    <t>Sestava 2x video LED panelů + stativy a brašny</t>
  </si>
  <si>
    <t xml:space="preserve">2x video LED panel včetně 2 stativů a brašny
• Kontinuální osvětlení
• Rozměry minimálně 30 x 20 x 4 cm
• Teplota světla regulovatelná minimálně v rozmezí 3300–5600 K
• Regulace od 20% do 100%
• Výkon minimálně 4400 LM (při 5600K na 100%)
• Minimálně 2500 Lux/1m (při 5600K na 100%)
• Napájení jak ze sítě, tak bateriemi
• 2x originální baterie s výdrží minimálně 2 hodiny při 100% osvícení
• 2x DC adaptér
• 2x difuzér – difuzní filtr fungující jako softbox pro velmi měkké světlo
• 2x Hliníková dvířka
• 1x dálkový ovladač
• 2x dvoumetrový stativ pro světla
• 2x brašna na světla + brašna na příslušenství včetně stativů
</t>
  </si>
  <si>
    <t>NE</t>
  </si>
  <si>
    <r>
      <t xml:space="preserve">Kamera:
• Přístroj umí snímat fotografie v rozlišení až 23,6 Mpix
• Přístroj umí snímat fotografie ve formátu RAW ve všech módech snímání
• Přístroj umí nahrávat videa s frekvencí min. 60 snímků za sekundu při rozlišení 5.3K a min. 120 snímků za sekundu při rozlišení 4K
• Přístroj umí nahrávat videa s frekvencí minimálně 240 snímků za sekundu (fps) při rozlišení nejméně 1920 × 1080 pixelů po dobu omezenou pouze kapacitou paměťové karty pro ukládání záznamu
• Přístroj umožňuje natáčet časosběrné video s intervaly 0.5, 1, 2, 5, 10, 30, 60 sekund a 2, 5, 30 a 60 minut
• Videa jsou formátu MP4 (H.264 / AVC) nebo MP4 (H.265 / HEVC)
• Přístroj je vybaven 3 mikrofony a možností připojit externí mikrofon
• Přístroj je vybaven tříosou stabilizací obrazu
• Přístroj je vybaven výměnnou baterií
• Přístroj je vybaven wifi a Bluetooth
• Přístroj ukládá data na paměťovou kartu typu microSD
• Přístroj má bit rate 100Mbps
• Přístroj umožňuje propojení pomocí kabelu USB-C s počítačem s operačním systémem Windows 10 či vyšším 
• Součástí balení je samotný přístroj, dobíjecí baterie, ochranné pouzdro na přístroj a doplňky, podrobný český manuál
• Přístroj je možné připevnit na stativ přímo nebo přes montážní rámeček pomocí standardního šroubu, např. 1/4"
Příslušenství
1. Paměťová karta typu microSD nejméně třídy 10 nebo UHS-1 o kapacitě minimálně 256 GB
2. </t>
    </r>
    <r>
      <rPr>
        <sz val="11"/>
        <color rgb="FFFF0000"/>
        <rFont val="Calibri"/>
        <family val="2"/>
        <charset val="238"/>
        <scheme val="minor"/>
      </rPr>
      <t>Vodotěsné pouzdro kompatibilní s kamerou</t>
    </r>
    <r>
      <rPr>
        <sz val="11"/>
        <color theme="1"/>
        <rFont val="Calibri"/>
        <family val="2"/>
        <charset val="238"/>
        <scheme val="minor"/>
      </rPr>
      <t xml:space="preserve">
3. Stabilizátor
-  Kompatibilní s kamerou splňující výše uvedené požadavky
-  Trojosý, voděodolný
-  S minimální nosností 1,2 kg
-  Se stabilizačními režimy:
             .  Režim posouvání – kamera / videokamera plynule sleduje otáčení rukojeti a udržuje konstantní polohu vzhledem k obzoru
             .   Blokovací režim – objektiv fotoaparátu / videokamery udržuje konstantní směr – otáčení na všech osách je blokováno v nastavené poloze
             .  Režim sledování – v tomto režimu kamera / videokamera plynule sleduje otáčení rukojeti a pohyb směrem nahoru
             .  Režim víceosého sledování – objektiv fotoaparátu / videokamery plynule sleduje pohyb stabilizátoru ve všech třech osách
           . Režim rychlé odezvy – kamera/videokamera rychle sleduje otáčení rukojeti a přitom udržuje pevnou polohu vzhledem k obzoru
-  S funkcemi: 
             .  Autopanorama – nastaví se pohyb kamery mezi dvěma body a vytvoří Timelaps záznam
             .  360 otáčení – fotoaparát se otáčí kolem osy objektivu 
- S možností propojit s fotoaparátem / kamerou pomocí kabelu či wifi
- S možností propojit s mobilním telefonem pomocí bluetooth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</si>
</sst>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09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5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0" fillId="3" borderId="10" xfId="0" applyNumberForma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 applyProtection="1">
      <alignment horizontal="center" vertical="center" wrapText="1"/>
      <protection locked="0"/>
    </xf>
    <xf numFmtId="164" fontId="16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 applyProtection="1">
      <alignment horizontal="center" vertical="center" wrapText="1"/>
      <protection locked="0"/>
    </xf>
    <xf numFmtId="0" fontId="16" fillId="4" borderId="13" xfId="0" applyFont="1" applyFill="1" applyBorder="1" applyAlignment="1" applyProtection="1">
      <alignment horizontal="center" vertical="center" wrapText="1"/>
      <protection locked="0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 indent="1"/>
    </xf>
    <xf numFmtId="164" fontId="0" fillId="0" borderId="13" xfId="0" applyNumberFormat="1" applyBorder="1" applyAlignment="1">
      <alignment horizontal="right" vertical="center" indent="1"/>
    </xf>
    <xf numFmtId="164" fontId="0" fillId="3" borderId="11" xfId="0" applyNumberFormat="1" applyFill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4" fontId="16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1" xfId="0" applyBorder="1" applyAlignment="1">
      <alignment horizontal="right" vertical="center" indent="1"/>
    </xf>
    <xf numFmtId="0" fontId="0" fillId="0" borderId="13" xfId="0" applyBorder="1" applyAlignment="1">
      <alignment horizontal="right" vertical="center" indent="1"/>
    </xf>
    <xf numFmtId="0" fontId="0" fillId="3" borderId="13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1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9"/>
  <sheetViews>
    <sheetView tabSelected="1" zoomScale="75" zoomScaleNormal="75" workbookViewId="0">
      <selection activeCell="F7" sqref="F7:F8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0.28515625" style="1" customWidth="1"/>
    <col min="4" max="4" width="10.7109375" style="2" customWidth="1"/>
    <col min="5" max="5" width="10.28515625" style="3" customWidth="1"/>
    <col min="6" max="6" width="152" style="1" customWidth="1"/>
    <col min="7" max="7" width="27.85546875" style="1" customWidth="1"/>
    <col min="8" max="8" width="26.7109375" style="1" customWidth="1"/>
    <col min="9" max="9" width="21.42578125" style="1" customWidth="1"/>
    <col min="10" max="10" width="16.5703125" style="1" customWidth="1"/>
    <col min="11" max="11" width="64" style="5" customWidth="1"/>
    <col min="12" max="12" width="28.85546875" style="5" customWidth="1"/>
    <col min="13" max="13" width="44.140625" style="1" customWidth="1"/>
    <col min="14" max="14" width="28" style="1" customWidth="1"/>
    <col min="15" max="15" width="17.7109375" style="1" hidden="1" customWidth="1"/>
    <col min="16" max="16" width="21.5703125" style="5" customWidth="1"/>
    <col min="17" max="17" width="23.28515625" style="5" customWidth="1"/>
    <col min="18" max="18" width="20.7109375" style="5" bestFit="1" customWidth="1"/>
    <col min="19" max="19" width="19.7109375" style="5" bestFit="1" customWidth="1"/>
    <col min="20" max="20" width="11.5703125" style="5" hidden="1" customWidth="1"/>
    <col min="21" max="21" width="40.5703125" style="4" customWidth="1"/>
    <col min="22" max="16384" width="9.140625" style="5"/>
  </cols>
  <sheetData>
    <row r="1" spans="1:21" ht="42.6" customHeight="1" x14ac:dyDescent="0.25">
      <c r="B1" s="58" t="s">
        <v>30</v>
      </c>
      <c r="C1" s="59"/>
      <c r="D1" s="59"/>
    </row>
    <row r="2" spans="1:21" ht="18" customHeight="1" x14ac:dyDescent="0.25">
      <c r="C2" s="5"/>
      <c r="D2" s="12"/>
      <c r="E2" s="6"/>
      <c r="F2" s="7"/>
      <c r="G2" s="7"/>
      <c r="H2" s="7"/>
      <c r="I2" s="5"/>
      <c r="J2" s="8"/>
      <c r="M2" s="36"/>
      <c r="N2" s="7"/>
      <c r="O2" s="7"/>
      <c r="P2" s="7"/>
      <c r="Q2" s="7"/>
      <c r="S2" s="9"/>
      <c r="T2" s="10"/>
      <c r="U2" s="11"/>
    </row>
    <row r="3" spans="1:21" ht="18" customHeight="1" x14ac:dyDescent="0.25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9"/>
      <c r="M3" s="35"/>
      <c r="N3" s="35"/>
      <c r="O3" s="35"/>
      <c r="P3" s="35"/>
      <c r="Q3" s="35"/>
      <c r="S3" s="9"/>
    </row>
    <row r="4" spans="1:2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</row>
    <row r="5" spans="1:21" ht="34.5" customHeight="1" thickBot="1" x14ac:dyDescent="0.3">
      <c r="B5" s="18"/>
      <c r="C5" s="19"/>
      <c r="D5" s="20"/>
      <c r="E5" s="20"/>
      <c r="F5" s="7"/>
      <c r="G5" s="41" t="s">
        <v>2</v>
      </c>
      <c r="H5" s="41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ht="67.150000000000006" customHeight="1" thickTop="1" thickBot="1" x14ac:dyDescent="0.3">
      <c r="B6" s="23" t="s">
        <v>3</v>
      </c>
      <c r="C6" s="24" t="s">
        <v>14</v>
      </c>
      <c r="D6" s="24" t="s">
        <v>4</v>
      </c>
      <c r="E6" s="24" t="s">
        <v>15</v>
      </c>
      <c r="F6" s="24" t="s">
        <v>16</v>
      </c>
      <c r="G6" s="40" t="s">
        <v>5</v>
      </c>
      <c r="H6" s="42" t="s">
        <v>26</v>
      </c>
      <c r="I6" s="34" t="s">
        <v>17</v>
      </c>
      <c r="J6" s="34" t="s">
        <v>18</v>
      </c>
      <c r="K6" s="24" t="s">
        <v>33</v>
      </c>
      <c r="L6" s="38" t="s">
        <v>19</v>
      </c>
      <c r="M6" s="34" t="s">
        <v>20</v>
      </c>
      <c r="N6" s="24" t="s">
        <v>28</v>
      </c>
      <c r="O6" s="34" t="s">
        <v>21</v>
      </c>
      <c r="P6" s="24" t="s">
        <v>6</v>
      </c>
      <c r="Q6" s="25" t="s">
        <v>7</v>
      </c>
      <c r="R6" s="53" t="s">
        <v>8</v>
      </c>
      <c r="S6" s="53" t="s">
        <v>9</v>
      </c>
      <c r="T6" s="34" t="s">
        <v>22</v>
      </c>
      <c r="U6" s="34" t="s">
        <v>23</v>
      </c>
    </row>
    <row r="7" spans="1:21" ht="409.5" customHeight="1" thickTop="1" x14ac:dyDescent="0.25">
      <c r="A7" s="26"/>
      <c r="B7" s="82">
        <v>1</v>
      </c>
      <c r="C7" s="76" t="s">
        <v>36</v>
      </c>
      <c r="D7" s="80">
        <v>1</v>
      </c>
      <c r="E7" s="76" t="s">
        <v>25</v>
      </c>
      <c r="F7" s="108" t="s">
        <v>40</v>
      </c>
      <c r="G7" s="85"/>
      <c r="H7" s="87" t="s">
        <v>39</v>
      </c>
      <c r="I7" s="70" t="s">
        <v>29</v>
      </c>
      <c r="J7" s="73" t="s">
        <v>31</v>
      </c>
      <c r="K7" s="76" t="s">
        <v>32</v>
      </c>
      <c r="L7" s="76" t="s">
        <v>34</v>
      </c>
      <c r="M7" s="76" t="s">
        <v>35</v>
      </c>
      <c r="N7" s="94">
        <v>21</v>
      </c>
      <c r="O7" s="97">
        <f>D7*P7</f>
        <v>21000</v>
      </c>
      <c r="P7" s="99">
        <v>21000</v>
      </c>
      <c r="Q7" s="101"/>
      <c r="R7" s="103">
        <f>D7*Q7</f>
        <v>0</v>
      </c>
      <c r="S7" s="105" t="str">
        <f t="shared" ref="S7" si="0">IF(ISNUMBER(Q7), IF(Q7&gt;P7,"NEVYHOVUJE","VYHOVUJE")," ")</f>
        <v xml:space="preserve"> </v>
      </c>
      <c r="T7" s="89"/>
      <c r="U7" s="89" t="s">
        <v>12</v>
      </c>
    </row>
    <row r="8" spans="1:21" ht="249.75" customHeight="1" x14ac:dyDescent="0.25">
      <c r="A8" s="26"/>
      <c r="B8" s="83"/>
      <c r="C8" s="79"/>
      <c r="D8" s="81"/>
      <c r="E8" s="79"/>
      <c r="F8" s="84"/>
      <c r="G8" s="86"/>
      <c r="H8" s="88"/>
      <c r="I8" s="71"/>
      <c r="J8" s="74"/>
      <c r="K8" s="77"/>
      <c r="L8" s="92"/>
      <c r="M8" s="92"/>
      <c r="N8" s="95"/>
      <c r="O8" s="98"/>
      <c r="P8" s="100"/>
      <c r="Q8" s="102"/>
      <c r="R8" s="104"/>
      <c r="S8" s="106"/>
      <c r="T8" s="90"/>
      <c r="U8" s="107"/>
    </row>
    <row r="9" spans="1:21" ht="335.25" customHeight="1" thickBot="1" x14ac:dyDescent="0.3">
      <c r="A9" s="26"/>
      <c r="B9" s="43">
        <v>2</v>
      </c>
      <c r="C9" s="51" t="s">
        <v>37</v>
      </c>
      <c r="D9" s="44">
        <v>1</v>
      </c>
      <c r="E9" s="45" t="s">
        <v>25</v>
      </c>
      <c r="F9" s="55" t="s">
        <v>38</v>
      </c>
      <c r="G9" s="56"/>
      <c r="H9" s="46" t="s">
        <v>39</v>
      </c>
      <c r="I9" s="72"/>
      <c r="J9" s="75"/>
      <c r="K9" s="78"/>
      <c r="L9" s="93"/>
      <c r="M9" s="93"/>
      <c r="N9" s="96"/>
      <c r="O9" s="47">
        <f>D9*P9</f>
        <v>5500</v>
      </c>
      <c r="P9" s="48">
        <v>5500</v>
      </c>
      <c r="Q9" s="57"/>
      <c r="R9" s="49">
        <f>D9*Q9</f>
        <v>0</v>
      </c>
      <c r="S9" s="50" t="str">
        <f t="shared" ref="S9" si="1">IF(ISNUMBER(Q9), IF(Q9&gt;P9,"NEVYHOVUJE","VYHOVUJE")," ")</f>
        <v xml:space="preserve"> </v>
      </c>
      <c r="T9" s="91"/>
      <c r="U9" s="45" t="s">
        <v>13</v>
      </c>
    </row>
    <row r="10" spans="1:21" ht="13.5" customHeight="1" thickTop="1" thickBot="1" x14ac:dyDescent="0.3">
      <c r="C10" s="5"/>
      <c r="D10" s="5"/>
      <c r="E10" s="5"/>
      <c r="F10" s="5"/>
      <c r="G10" s="5"/>
      <c r="H10" s="5"/>
      <c r="I10" s="5"/>
      <c r="J10" s="5"/>
      <c r="M10" s="5"/>
      <c r="N10" s="5"/>
      <c r="O10" s="5"/>
      <c r="R10" s="39"/>
    </row>
    <row r="11" spans="1:21" ht="60" customHeight="1" thickTop="1" thickBot="1" x14ac:dyDescent="0.3">
      <c r="B11" s="60" t="s">
        <v>24</v>
      </c>
      <c r="C11" s="61"/>
      <c r="D11" s="61"/>
      <c r="E11" s="61"/>
      <c r="F11" s="61"/>
      <c r="G11" s="61"/>
      <c r="H11" s="52"/>
      <c r="I11" s="27"/>
      <c r="J11" s="27"/>
      <c r="K11" s="27"/>
      <c r="L11" s="8"/>
      <c r="M11" s="8"/>
      <c r="N11" s="28"/>
      <c r="O11" s="28"/>
      <c r="P11" s="29" t="s">
        <v>10</v>
      </c>
      <c r="Q11" s="62" t="s">
        <v>11</v>
      </c>
      <c r="R11" s="63"/>
      <c r="S11" s="64"/>
      <c r="T11" s="22"/>
      <c r="U11" s="30"/>
    </row>
    <row r="12" spans="1:21" ht="46.5" customHeight="1" thickTop="1" thickBot="1" x14ac:dyDescent="0.3">
      <c r="B12" s="65" t="s">
        <v>27</v>
      </c>
      <c r="C12" s="66"/>
      <c r="D12" s="66"/>
      <c r="E12" s="66"/>
      <c r="F12" s="66"/>
      <c r="G12" s="66"/>
      <c r="H12" s="54"/>
      <c r="I12" s="31"/>
      <c r="L12" s="12"/>
      <c r="M12" s="12"/>
      <c r="N12" s="32"/>
      <c r="O12" s="32"/>
      <c r="P12" s="33">
        <f>SUM(O7:O9)</f>
        <v>26500</v>
      </c>
      <c r="Q12" s="67">
        <f>SUM(R7:R9)</f>
        <v>0</v>
      </c>
      <c r="R12" s="68"/>
      <c r="S12" s="69"/>
    </row>
    <row r="13" spans="1:21" ht="14.25" customHeight="1" thickTop="1" x14ac:dyDescent="0.25"/>
    <row r="14" spans="1:21" ht="14.25" customHeight="1" x14ac:dyDescent="0.25"/>
    <row r="15" spans="1:21" ht="14.25" customHeight="1" x14ac:dyDescent="0.25"/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</sheetData>
  <sheetProtection algorithmName="SHA-512" hashValue="OClxFJ5ofUv7T27/r4bvDK8jwNGTmluolIzo5MtyLpIs2AGDnNm/OPuzh6TtwDjXoxI7deP2faMjJg+wtTd3WA==" saltValue="8RJYj4vSm7Hp2keFDHhlqg==" spinCount="100000" sheet="1" objects="1" scenarios="1"/>
  <mergeCells count="25">
    <mergeCell ref="U7:U8"/>
    <mergeCell ref="T7:T9"/>
    <mergeCell ref="L7:L9"/>
    <mergeCell ref="M7:M9"/>
    <mergeCell ref="N7:N9"/>
    <mergeCell ref="O7:O8"/>
    <mergeCell ref="P7:P8"/>
    <mergeCell ref="Q7:Q8"/>
    <mergeCell ref="R7:R8"/>
    <mergeCell ref="S7:S8"/>
    <mergeCell ref="B1:D1"/>
    <mergeCell ref="B11:G11"/>
    <mergeCell ref="Q11:S11"/>
    <mergeCell ref="B12:G12"/>
    <mergeCell ref="Q12:S12"/>
    <mergeCell ref="I7:I9"/>
    <mergeCell ref="J7:J9"/>
    <mergeCell ref="K7:K9"/>
    <mergeCell ref="C7:C8"/>
    <mergeCell ref="D7:D8"/>
    <mergeCell ref="B7:B8"/>
    <mergeCell ref="E7:E8"/>
    <mergeCell ref="F7:F8"/>
    <mergeCell ref="G7:G8"/>
    <mergeCell ref="H7:H8"/>
  </mergeCells>
  <conditionalFormatting sqref="D7 D9">
    <cfRule type="containsBlanks" dxfId="17" priority="71">
      <formula>LEN(TRIM(D7))=0</formula>
    </cfRule>
  </conditionalFormatting>
  <conditionalFormatting sqref="S7 S9">
    <cfRule type="cellIs" dxfId="16" priority="63" operator="equal">
      <formula>"VYHOVUJE"</formula>
    </cfRule>
  </conditionalFormatting>
  <conditionalFormatting sqref="S7 S9">
    <cfRule type="cellIs" dxfId="15" priority="62" operator="equal">
      <formula>"NEVYHOVUJE"</formula>
    </cfRule>
  </conditionalFormatting>
  <conditionalFormatting sqref="G7 Q7 G9 Q9">
    <cfRule type="containsBlanks" dxfId="14" priority="43">
      <formula>LEN(TRIM(G7))=0</formula>
    </cfRule>
  </conditionalFormatting>
  <conditionalFormatting sqref="G7 G9">
    <cfRule type="containsBlanks" dxfId="13" priority="42">
      <formula>LEN(TRIM(G7))=0</formula>
    </cfRule>
  </conditionalFormatting>
  <conditionalFormatting sqref="G7 Q7 G9 Q9">
    <cfRule type="notContainsBlanks" dxfId="12" priority="41">
      <formula>LEN(TRIM(G7))&gt;0</formula>
    </cfRule>
  </conditionalFormatting>
  <conditionalFormatting sqref="G7 Q7 G9 Q9">
    <cfRule type="notContainsBlanks" dxfId="11" priority="40">
      <formula>LEN(TRIM(G7))&gt;0</formula>
    </cfRule>
  </conditionalFormatting>
  <conditionalFormatting sqref="G7 G9">
    <cfRule type="notContainsBlanks" dxfId="10" priority="39">
      <formula>LEN(TRIM(G7))&gt;0</formula>
    </cfRule>
  </conditionalFormatting>
  <conditionalFormatting sqref="H7">
    <cfRule type="containsBlanks" dxfId="9" priority="20">
      <formula>LEN(TRIM(H7))=0</formula>
    </cfRule>
  </conditionalFormatting>
  <conditionalFormatting sqref="H7">
    <cfRule type="containsBlanks" dxfId="8" priority="19">
      <formula>LEN(TRIM(H7))=0</formula>
    </cfRule>
  </conditionalFormatting>
  <conditionalFormatting sqref="H7">
    <cfRule type="notContainsBlanks" dxfId="7" priority="18">
      <formula>LEN(TRIM(H7))&gt;0</formula>
    </cfRule>
  </conditionalFormatting>
  <conditionalFormatting sqref="H7">
    <cfRule type="notContainsBlanks" dxfId="6" priority="17">
      <formula>LEN(TRIM(H7))&gt;0</formula>
    </cfRule>
  </conditionalFormatting>
  <conditionalFormatting sqref="H7">
    <cfRule type="notContainsBlanks" dxfId="5" priority="16">
      <formula>LEN(TRIM(H7))&gt;0</formula>
    </cfRule>
  </conditionalFormatting>
  <conditionalFormatting sqref="H9">
    <cfRule type="containsBlanks" dxfId="4" priority="10">
      <formula>LEN(TRIM(H9))=0</formula>
    </cfRule>
  </conditionalFormatting>
  <conditionalFormatting sqref="H9">
    <cfRule type="containsBlanks" dxfId="3" priority="9">
      <formula>LEN(TRIM(H9))=0</formula>
    </cfRule>
  </conditionalFormatting>
  <conditionalFormatting sqref="H9">
    <cfRule type="notContainsBlanks" dxfId="2" priority="8">
      <formula>LEN(TRIM(H9))&gt;0</formula>
    </cfRule>
  </conditionalFormatting>
  <conditionalFormatting sqref="H9">
    <cfRule type="notContainsBlanks" dxfId="1" priority="7">
      <formula>LEN(TRIM(H9))&gt;0</formula>
    </cfRule>
  </conditionalFormatting>
  <conditionalFormatting sqref="H9">
    <cfRule type="notContainsBlanks" dxfId="0" priority="6">
      <formula>LEN(TRIM(H9))&gt;0</formula>
    </cfRule>
  </conditionalFormatting>
  <dataValidations count="3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 E9" xr:uid="{00000000-0002-0000-0000-000001000000}">
      <formula1>"ks,bal,sada,"</formula1>
    </dataValidation>
    <dataValidation type="list" allowBlank="1" showInputMessage="1" showErrorMessage="1" sqref="U7 U9" xr:uid="{00000000-0002-0000-0000-000002000000}">
      <formula1>#REF!</formula1>
    </dataValidation>
  </dataValidations>
  <pageMargins left="7.874015748031496E-2" right="0.11811023622047245" top="0.35433070866141736" bottom="0.35433070866141736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2021-11-08T08:57:22Z</cp:lastPrinted>
  <dcterms:created xsi:type="dcterms:W3CDTF">2014-03-05T12:43:32Z</dcterms:created>
  <dcterms:modified xsi:type="dcterms:W3CDTF">2021-11-18T13:25:31Z</dcterms:modified>
</cp:coreProperties>
</file>