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D:\O\AV\049\"/>
    </mc:Choice>
  </mc:AlternateContent>
  <xr:revisionPtr revIDLastSave="0" documentId="13_ncr:1_{DF4FAF0C-8B3A-4D4A-9AB6-08776A87295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AVT!$B$1:$S$10</definedName>
  </definedNames>
  <calcPr calcId="191029" iterateDelta="1E-4"/>
</workbook>
</file>

<file path=xl/calcChain.xml><?xml version="1.0" encoding="utf-8"?>
<calcChain xmlns="http://schemas.openxmlformats.org/spreadsheetml/2006/main">
  <c r="R7" i="1" l="1"/>
  <c r="Q10" i="1" s="1"/>
  <c r="S7" i="1"/>
  <c r="O7" i="1"/>
  <c r="P10" i="1" s="1"/>
</calcChain>
</file>

<file path=xl/sharedStrings.xml><?xml version="1.0" encoding="utf-8"?>
<sst xmlns="http://schemas.openxmlformats.org/spreadsheetml/2006/main" count="40" uniqueCount="38">
  <si>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</si>
  <si>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</si>
  <si>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</si>
  <si>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</si>
  <si>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</si>
  <si>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</si>
  <si>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</si>
  <si>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</si>
  <si>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</si>
  <si>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</si>
  <si>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</si>
  <si>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</si>
  <si>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32333200-8 - Videokamery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</si>
  <si>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</si>
  <si>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</si>
  <si>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</si>
  <si>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</si>
  <si>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</si>
  <si>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</si>
  <si>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</si>
  <si>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</si>
  <si>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</si>
  <si>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</si>
  <si>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</si>
  <si>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ks</t>
  </si>
  <si>
    <r>
      <t xml:space="preserve">Odkaz na  splnění požadavku
TCO Certified / 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</si>
  <si>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</si>
  <si>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Příloha č. 2 Kupní smlouvy - technická specifikace
Audiovizuální technika (II.) 049 - 2021</t>
  </si>
  <si>
    <t>Časosběrná kamera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</si>
  <si>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</si>
  <si>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</si>
  <si>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Archeologie temného dědictví. Nacistické a komunistické tábory na pomezí Bavorska a Čech.
Projekt č. 345. </t>
  </si>
  <si>
    <t>Sedláčkova 15, 
301 00 Plzeň, 
 Fakulta filozofická - Katedra archeologie, 
místnost SP 401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</si>
  <si>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</si>
  <si>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</si>
  <si>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Mgr. Sabina Mattová, Ph.D.,
Tel.: 702 020 897,
37763 5103</t>
  </si>
  <si>
    <t>Časosběrná outdoorová kamera k natáčení průběhu archeologického výzkumu (cca 1 den - 1 týden). 
Rozlišení: min. 20 Megapixel.
Zorný úhel: min. 120°.
Voděodolnost: cca 30 metrů.
Časosběr.
Pomalé nahrávání.
Mikrofon.
Stabilizace obrazu.
WiFi.
Paměťová karta: MicroSD min. 120 GB.
Napájení: vyměnitelná baterie.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</si>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</sst>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6" fillId="0" borderId="0"/>
  </cellStyleXfs>
  <cellXfs count="73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3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2" fillId="4" borderId="4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13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7"/>
  <sheetViews>
    <sheetView tabSelected="1" topLeftCell="C1" zoomScale="77" zoomScaleNormal="77" workbookViewId="0">
      <selection activeCell="F7" sqref="F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28515625" style="1" customWidth="1"/>
    <col min="4" max="4" width="10.7109375" style="2" customWidth="1"/>
    <col min="5" max="5" width="10.28515625" style="3" customWidth="1"/>
    <col min="6" max="6" width="103.7109375" style="1" customWidth="1"/>
    <col min="7" max="7" width="27.85546875" style="1" customWidth="1"/>
    <col min="8" max="8" width="26.7109375" style="1" customWidth="1"/>
    <col min="9" max="9" width="21.42578125" style="1" customWidth="1"/>
    <col min="10" max="10" width="16.5703125" style="1" customWidth="1"/>
    <col min="11" max="11" width="44.5703125" style="5" customWidth="1"/>
    <col min="12" max="12" width="30" style="5" customWidth="1"/>
    <col min="13" max="13" width="44.140625" style="1" customWidth="1"/>
    <col min="14" max="14" width="31.140625" style="1" customWidth="1"/>
    <col min="15" max="15" width="17.710937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1.5703125" style="5" hidden="1" customWidth="1"/>
    <col min="21" max="21" width="35.5703125" style="4" customWidth="1"/>
    <col min="22" max="16384" width="9.140625" style="5"/>
  </cols>
  <sheetData>
    <row r="1" spans="1:21" ht="42.6" customHeight="1" x14ac:dyDescent="0.25">
      <c r="B1" s="60" t="s">
        <v>27</v>
      </c>
      <c r="C1" s="61"/>
      <c r="D1" s="61"/>
    </row>
    <row r="2" spans="1:21" ht="18" customHeight="1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13</v>
      </c>
      <c r="D6" s="24" t="s">
        <v>4</v>
      </c>
      <c r="E6" s="24" t="s">
        <v>14</v>
      </c>
      <c r="F6" s="24" t="s">
        <v>15</v>
      </c>
      <c r="G6" s="40" t="s">
        <v>5</v>
      </c>
      <c r="H6" s="42" t="s">
        <v>25</v>
      </c>
      <c r="I6" s="34" t="s">
        <v>16</v>
      </c>
      <c r="J6" s="34" t="s">
        <v>17</v>
      </c>
      <c r="K6" s="24" t="s">
        <v>30</v>
      </c>
      <c r="L6" s="38" t="s">
        <v>18</v>
      </c>
      <c r="M6" s="34" t="s">
        <v>19</v>
      </c>
      <c r="N6" s="24" t="s">
        <v>33</v>
      </c>
      <c r="O6" s="34" t="s">
        <v>20</v>
      </c>
      <c r="P6" s="24" t="s">
        <v>6</v>
      </c>
      <c r="Q6" s="25" t="s">
        <v>7</v>
      </c>
      <c r="R6" s="55" t="s">
        <v>8</v>
      </c>
      <c r="S6" s="55" t="s">
        <v>9</v>
      </c>
      <c r="T6" s="34" t="s">
        <v>21</v>
      </c>
      <c r="U6" s="34" t="s">
        <v>22</v>
      </c>
    </row>
    <row r="7" spans="1:21" ht="249" customHeight="1" thickTop="1" thickBot="1" x14ac:dyDescent="0.3">
      <c r="A7" s="26"/>
      <c r="B7" s="43">
        <v>1</v>
      </c>
      <c r="C7" s="51" t="s">
        <v>28</v>
      </c>
      <c r="D7" s="44">
        <v>1</v>
      </c>
      <c r="E7" s="45" t="s">
        <v>24</v>
      </c>
      <c r="F7" s="57" t="s">
        <v>36</v>
      </c>
      <c r="G7" s="58"/>
      <c r="H7" s="72" t="s">
        <v>37</v>
      </c>
      <c r="I7" s="53" t="s">
        <v>34</v>
      </c>
      <c r="J7" s="46" t="s">
        <v>29</v>
      </c>
      <c r="K7" s="51" t="s">
        <v>31</v>
      </c>
      <c r="L7" s="53" t="s">
        <v>35</v>
      </c>
      <c r="M7" s="51" t="s">
        <v>32</v>
      </c>
      <c r="N7" s="52">
        <v>21</v>
      </c>
      <c r="O7" s="47">
        <f>D7*P7</f>
        <v>4130</v>
      </c>
      <c r="P7" s="48">
        <v>4130</v>
      </c>
      <c r="Q7" s="59"/>
      <c r="R7" s="49">
        <f>D7*Q7</f>
        <v>0</v>
      </c>
      <c r="S7" s="50" t="str">
        <f t="shared" ref="S7" si="0">IF(ISNUMBER(Q7), IF(Q7&gt;P7,"NEVYHOVUJE","VYHOVUJE")," ")</f>
        <v xml:space="preserve"> </v>
      </c>
      <c r="T7" s="45"/>
      <c r="U7" s="45" t="s">
        <v>12</v>
      </c>
    </row>
    <row r="8" spans="1:21" ht="13.5" customHeight="1" thickTop="1" thickBot="1" x14ac:dyDescent="0.3">
      <c r="C8" s="5"/>
      <c r="D8" s="5"/>
      <c r="E8" s="5"/>
      <c r="F8" s="5"/>
      <c r="G8" s="5"/>
      <c r="H8" s="5"/>
      <c r="I8" s="5"/>
      <c r="J8" s="5"/>
      <c r="M8" s="5"/>
      <c r="N8" s="5"/>
      <c r="O8" s="5"/>
      <c r="R8" s="39"/>
    </row>
    <row r="9" spans="1:21" ht="60" customHeight="1" thickTop="1" thickBot="1" x14ac:dyDescent="0.3">
      <c r="B9" s="62" t="s">
        <v>23</v>
      </c>
      <c r="C9" s="63"/>
      <c r="D9" s="63"/>
      <c r="E9" s="63"/>
      <c r="F9" s="63"/>
      <c r="G9" s="63"/>
      <c r="H9" s="54"/>
      <c r="I9" s="27"/>
      <c r="J9" s="27"/>
      <c r="K9" s="27"/>
      <c r="L9" s="8"/>
      <c r="M9" s="8"/>
      <c r="N9" s="28"/>
      <c r="O9" s="28"/>
      <c r="P9" s="29" t="s">
        <v>10</v>
      </c>
      <c r="Q9" s="64" t="s">
        <v>11</v>
      </c>
      <c r="R9" s="65"/>
      <c r="S9" s="66"/>
      <c r="T9" s="22"/>
      <c r="U9" s="30"/>
    </row>
    <row r="10" spans="1:21" ht="46.5" customHeight="1" thickTop="1" thickBot="1" x14ac:dyDescent="0.3">
      <c r="B10" s="67" t="s">
        <v>26</v>
      </c>
      <c r="C10" s="68"/>
      <c r="D10" s="68"/>
      <c r="E10" s="68"/>
      <c r="F10" s="68"/>
      <c r="G10" s="68"/>
      <c r="H10" s="56"/>
      <c r="I10" s="31"/>
      <c r="L10" s="12"/>
      <c r="M10" s="12"/>
      <c r="N10" s="32"/>
      <c r="O10" s="32"/>
      <c r="P10" s="33">
        <f>SUM(O7:O7)</f>
        <v>4130</v>
      </c>
      <c r="Q10" s="69">
        <f>SUM(R7:R7)</f>
        <v>0</v>
      </c>
      <c r="R10" s="70"/>
      <c r="S10" s="71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</sheetData>
  <sheetProtection algorithmName="SHA-512" hashValue="YYKK8G80/DzT7TzozyS/kpk3sK4ekkhMqs1DdB3kshJHij2CcL4iYJvcPN9Q8x9jfZ55tQa6xcYqkmz1NnhlHg==" saltValue="looLk/VATKcIw9aEfz20gQ==" spinCount="100000" sheet="1" objects="1" scenarios="1"/>
  <mergeCells count="5">
    <mergeCell ref="B1:D1"/>
    <mergeCell ref="B9:G9"/>
    <mergeCell ref="Q9:S9"/>
    <mergeCell ref="B10:G10"/>
    <mergeCell ref="Q10:S10"/>
  </mergeCells>
  <conditionalFormatting sqref="D7">
    <cfRule type="containsBlanks" dxfId="12" priority="76">
      <formula>LEN(TRIM(D7))=0</formula>
    </cfRule>
  </conditionalFormatting>
  <conditionalFormatting sqref="S7">
    <cfRule type="cellIs" dxfId="11" priority="68" operator="equal">
      <formula>"VYHOVUJE"</formula>
    </cfRule>
  </conditionalFormatting>
  <conditionalFormatting sqref="S7">
    <cfRule type="cellIs" dxfId="10" priority="67" operator="equal">
      <formula>"NEVYHOVUJE"</formula>
    </cfRule>
  </conditionalFormatting>
  <conditionalFormatting sqref="G7 Q7">
    <cfRule type="containsBlanks" dxfId="9" priority="48">
      <formula>LEN(TRIM(G7))=0</formula>
    </cfRule>
  </conditionalFormatting>
  <conditionalFormatting sqref="G7">
    <cfRule type="containsBlanks" dxfId="8" priority="47">
      <formula>LEN(TRIM(G7))=0</formula>
    </cfRule>
  </conditionalFormatting>
  <conditionalFormatting sqref="G7 Q7">
    <cfRule type="notContainsBlanks" dxfId="7" priority="46">
      <formula>LEN(TRIM(G7))&gt;0</formula>
    </cfRule>
  </conditionalFormatting>
  <conditionalFormatting sqref="G7 Q7">
    <cfRule type="notContainsBlanks" dxfId="6" priority="45">
      <formula>LEN(TRIM(G7))&gt;0</formula>
    </cfRule>
  </conditionalFormatting>
  <conditionalFormatting sqref="G7">
    <cfRule type="notContainsBlanks" dxfId="5" priority="44">
      <formula>LEN(TRIM(G7))&gt;0</formula>
    </cfRule>
  </conditionalFormatting>
  <conditionalFormatting sqref="H7">
    <cfRule type="containsBlanks" dxfId="4" priority="5">
      <formula>LEN(TRIM(H7))=0</formula>
    </cfRule>
  </conditionalFormatting>
  <conditionalFormatting sqref="H7">
    <cfRule type="containsBlanks" dxfId="3" priority="4">
      <formula>LEN(TRIM(H7))=0</formula>
    </cfRule>
  </conditionalFormatting>
  <conditionalFormatting sqref="H7">
    <cfRule type="notContainsBlanks" dxfId="2" priority="3">
      <formula>LEN(TRIM(H7))&gt;0</formula>
    </cfRule>
  </conditionalFormatting>
  <conditionalFormatting sqref="H7">
    <cfRule type="notContainsBlanks" dxfId="1" priority="2">
      <formula>LEN(TRIM(H7))&gt;0</formula>
    </cfRule>
  </conditionalFormatting>
  <conditionalFormatting sqref="H7">
    <cfRule type="notContainsBlanks" dxfId="0" priority="1">
      <formula>LEN(TRIM(H7))&gt;0</formula>
    </cfRule>
  </conditionalFormatting>
  <dataValidations count="3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00000000-0002-0000-0000-000001000000}">
      <formula1>"ks,bal,sada,"</formula1>
    </dataValidation>
    <dataValidation type="list" allowBlank="1" showInputMessage="1" showErrorMessage="1" sqref="U7" xr:uid="{00000000-0002-0000-0000-000002000000}">
      <formula1>#REF!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2021-11-10T09:28:03Z</dcterms:modified>
</cp:coreProperties>
</file>