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8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Print_Area" localSheetId="0">'Výpočetní technika'!$B$1:$T$19</definedName>
  </definedNames>
  <calcPr calcId="191029"/>
</workbook>
</file>

<file path=xl/sharedStrings.xml><?xml version="1.0" encoding="utf-8"?>
<sst xmlns="http://schemas.openxmlformats.org/spreadsheetml/2006/main" count="70" uniqueCount="54">
  <si>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</si>
  <si>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</si>
  <si>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</si>
  <si>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</si>
  <si>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</si>
  <si>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</si>
  <si>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</si>
  <si>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</si>
  <si>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</si>
  <si>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</si>
  <si>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</si>
  <si>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30213200-7 - Tablety (PC)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</si>
  <si>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</si>
  <si>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</si>
  <si>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</si>
  <si>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</si>
  <si>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</si>
  <si>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</si>
  <si>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</si>
  <si>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</si>
  <si>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</si>
  <si>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</si>
  <si>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</si>
  <si>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</si>
  <si>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</si>
  <si>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</si>
  <si>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</si>
  <si>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</si>
  <si>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</si>
  <si>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</si>
  <si>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</si>
  <si>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Univerzitní 22, 
301 00 Plzeň,
Fakulta ekonomická - Děkanát,
místnost UL 401b</t>
  </si>
  <si>
    <t xml:space="preserve">Příloha č. 2 Kupní smlouvy - technická specifikace
Výpočetní technika (III.) 118 - 2021 </t>
  </si>
  <si>
    <t>FW01010257, program Trend, 22190/226091/1668</t>
  </si>
  <si>
    <t>Petra Peckertová, 
Tel.: 792 303 948,
37763 4601</t>
  </si>
  <si>
    <t>Univerzitní 26, 
301 00 Plzeň,
Fakulta elektrotechnická -
Katedra elektrotechniky a počítačového modelování,
6. patro - místnost EK 618</t>
  </si>
  <si>
    <r>
      <t xml:space="preserve">Ing. Kamil Eckhardt,
Tel.: 37763 3006 
</t>
    </r>
    <r>
      <rPr>
        <i/>
        <sz val="10"/>
        <color theme="1"/>
        <rFont val="Calibri"/>
        <family val="2"/>
        <scheme val="minor"/>
      </rPr>
      <t xml:space="preserve">(pro dr. Ircingovou - SPA) </t>
    </r>
  </si>
  <si>
    <t>Tablet min. 10,4" s příslušenstvím</t>
  </si>
  <si>
    <t>Tablet min. 11"</t>
  </si>
  <si>
    <t>Město Cheb - podpora činnosti a rozvoje FEK
Zakázka 51-5067</t>
  </si>
  <si>
    <t>Do 31.12.2021 včetně fakturace (z důvodu ukončení projektu)</t>
  </si>
  <si>
    <r>
      <rPr>
        <b/>
        <sz val="11"/>
        <color theme="1"/>
        <rFont val="Calibri"/>
        <family val="2"/>
        <scheme val="minor"/>
      </rPr>
      <t xml:space="preserve">Hradební 22, 
350 02 Cheb,
</t>
    </r>
    <r>
      <rPr>
        <sz val="11"/>
        <color theme="1"/>
        <rFont val="Calibri"/>
        <family val="2"/>
        <scheme val="minor"/>
      </rPr>
      <t xml:space="preserve">Fakulta ekonomická - </t>
    </r>
    <r>
      <rPr>
        <sz val="11"/>
        <color theme="1"/>
        <rFont val="Calibri"/>
        <family val="2"/>
        <scheme val="minor"/>
      </rPr>
      <t>Děkanát,
místnost CD 202</t>
    </r>
  </si>
  <si>
    <t>Ing. Stanislav Pimek,
Tel.: 37763 3515</t>
  </si>
  <si>
    <t>I.Gruber, UN 625, Zítka,UN 625, Jiřík,  UN 533, 3xF2</t>
  </si>
  <si>
    <t>Ing. Jaroslav Šebesta,
Tel.: 37763 2131</t>
  </si>
  <si>
    <t>Technická 8, 
301 00 Plzeň, 
Fakulta aplikovaných věd - NTIS,
místnost UC 431</t>
  </si>
  <si>
    <t>Elektronická čtečka knih 7,8"</t>
  </si>
  <si>
    <t>E-ink tablet 10,3"</t>
  </si>
  <si>
    <t>E-ink dotykový displej 10,3".
Rozlišení min. 1872 x 1404.
Se stylusem.
Min. 1 GB RAM, min. 8 GB interní úložiště.
Rozměry max. 187 x 246 x 6 mm.
WiFi, USB-C, kapacita baterie min. 3000 mAh.</t>
  </si>
  <si>
    <r>
      <t xml:space="preserve">Úhlopříčka displeje: min. 10,4".
Rozlišení displeje: min. 2000x1200.
Technologie displeje: IPS.
Operační paměť: min. 3GB.
Vnitřní paměť: min. 64GB.
Procesor: frekvence min. 2GHz, počet jader min. 8.
Konektory: min. 1x USB-C.
Komunikační funkce: WiFi min. 802.11ac, Bluetooth.
Doba výdrže baterie: min. 10h.
Fotoaparát: zadní min. 8 Mpx, přední min. 5 Mpx.
Senzory: gyroskop, světelný senzor, GPS.
Udávaná maximální výdrž baterie: min. 12h.
Hmotnost: max 0,65 kg.
Barva se preferuje šedá.
</t>
    </r>
    <r>
      <rPr>
        <b/>
        <sz val="11"/>
        <rFont val="Calibri"/>
        <family val="2"/>
        <scheme val="minor"/>
      </rPr>
      <t>Včetně příslušenství:</t>
    </r>
    <r>
      <rPr>
        <sz val="11"/>
        <rFont val="Calibri"/>
        <family val="2"/>
        <scheme val="minor"/>
      </rPr>
      <t xml:space="preserve">
Ochranná fólie na displej.
Zavírací tvrdé pouzdro s ochranou displeje proti poškrábání, s výřezy pro konektory a tlačítka, s integrovaným stojánkem, se zavíráním na magnet, barva v odstínech černé/šedé.</t>
    </r>
  </si>
  <si>
    <r>
      <t>Velikost displeje 7,8".
Antireflexní displej.
Podsvícený barevný dotykový displej E Ink.</t>
    </r>
    <r>
      <rPr>
        <sz val="11"/>
        <color theme="1"/>
        <rFont val="Calibri"/>
        <family val="2"/>
        <scheme val="minor"/>
      </rPr>
      <t xml:space="preserve">
Rozlišení minimálně 1872x1404.
Podpora WiFi a Bluetooth 5.0.
Kapacita úložiště minimálně 31,25 GB.
Minimálně 1x USB-C konektor.
Baterie 3150 mAh nebo více.
Integrovaný reproduktor a mikrofon.
Součástí musí být stylus s minimálně 4096 úrovněmi tlaku.
Procesor musí mít minimálně 8 fyzických jader.
Operační paměť 3 GB nebo více.
Kapacita úložiště 32 GB nebo více.</t>
    </r>
  </si>
  <si>
    <r>
      <rPr>
        <sz val="11"/>
        <rFont val="Calibri"/>
        <family val="2"/>
        <scheme val="minor"/>
      </rPr>
      <t xml:space="preserve">Operační systém: Android (z důvodu výuky programování pro OS Android, dále k porovnání mezi OS). </t>
    </r>
    <r>
      <rPr>
        <sz val="11"/>
        <color theme="1"/>
        <rFont val="Calibri"/>
        <family val="2"/>
        <scheme val="minor"/>
      </rPr>
      <t xml:space="preserve">
Režim pro více uživatelů.
Úhlopříčka displeje: min. 11".
Rozlišení displeje: min. 2560x1600.
Technologie displeje: OLED.
Operační paměť: min. 6GB.
Vnitřní paměť: min. 128GB.
</t>
    </r>
    <r>
      <rPr>
        <sz val="11"/>
        <rFont val="Calibri"/>
        <family val="2"/>
        <scheme val="minor"/>
      </rPr>
      <t>Procesor: frekvence min. 2GHz</t>
    </r>
    <r>
      <rPr>
        <sz val="11"/>
        <color theme="1"/>
        <rFont val="Calibri"/>
        <family val="2"/>
        <scheme val="minor"/>
      </rPr>
      <t xml:space="preserve">, počet jader min. 8.
Konektory: min. 1x USB-C.
Komunikační funkce: WiFi min. 802.11ac, Bluetooth, GPS.
Fotoaparát: zadní min. 13 Mpx, přední min. 8 Mpx.
Senzory: gyroskop, pohybový senzor, magnetický senzor (digitální kompas), světelný senzor.
Udávaná maximální výdrž baterie: 15h nebo více.
Hmotnost: max. 0,85 kg.
</t>
    </r>
    <r>
      <rPr>
        <b/>
        <sz val="11"/>
        <color theme="1"/>
        <rFont val="Calibri"/>
        <family val="2"/>
        <scheme val="minor"/>
      </rPr>
      <t>Dodání s následujícím příslušenstvím:</t>
    </r>
    <r>
      <rPr>
        <sz val="11"/>
        <color theme="1"/>
        <rFont val="Calibri"/>
        <family val="2"/>
        <scheme val="minor"/>
      </rPr>
      <t xml:space="preserve">
Stylus kompatibilní, s min. 4000 úrovněmi tlaku a náklonů, min. 100h provozu.
Tenká klávesnice s podporou českých znaků, oddělitelná.
Ochranná fólie na displej. 
Pouzdro s funkcí stojánku.</t>
    </r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</si>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</sst>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5" borderId="8" xfId="0" applyFont="1" applyFill="1" applyBorder="1" applyAlignment="1">
      <alignment vertical="center" wrapText="1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10" xfId="0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3" fontId="0" fillId="7" borderId="12" xfId="0" applyNumberFormat="1" applyFill="1" applyBorder="1" applyAlignment="1">
      <alignment horizontal="center" vertical="center" wrapText="1"/>
    </xf>
    <xf numFmtId="164" fontId="12" fillId="5" borderId="11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0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69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15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89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63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36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3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60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8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09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460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451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68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68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92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75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41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65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14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64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13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63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88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12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62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87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11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366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10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35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604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85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10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59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09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33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5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96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15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34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53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3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4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68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06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443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63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63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20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20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58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53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53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72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920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11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3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49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68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87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46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7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36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3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60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09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15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68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9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46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7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7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46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7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36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3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60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09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15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68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9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46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43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7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3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60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8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09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15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9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23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46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44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7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65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88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36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86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3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60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09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15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68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9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68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93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9525</xdr:rowOff>
    </xdr:from>
    <xdr:to>
      <xdr:col>22</xdr:col>
      <xdr:colOff>95250</xdr:colOff>
      <xdr:row>69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8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68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7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89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89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39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64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13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88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37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62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87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36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61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10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604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85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34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59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84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09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33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58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53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72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3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68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87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06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25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82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20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58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96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1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34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53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729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11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3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49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68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06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25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44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63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82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01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39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7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96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15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34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53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730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92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11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49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68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87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106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12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16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01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20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20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77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77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96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315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334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1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11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30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49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87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506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525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544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4417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180975</xdr:rowOff>
    </xdr:from>
    <xdr:to>
      <xdr:col>22</xdr:col>
      <xdr:colOff>95250</xdr:colOff>
      <xdr:row>78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84220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41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15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404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65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97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231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937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9525</xdr:rowOff>
    </xdr:from>
    <xdr:to>
      <xdr:col>22</xdr:col>
      <xdr:colOff>190500</xdr:colOff>
      <xdr:row>69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8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68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75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36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60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8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09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68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82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4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8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39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77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9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5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7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6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8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10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31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33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3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8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50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525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54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60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698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441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180975</xdr:rowOff>
    </xdr:from>
    <xdr:to>
      <xdr:col>22</xdr:col>
      <xdr:colOff>190500</xdr:colOff>
      <xdr:row>78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8422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1565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231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42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745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48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974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231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9525</xdr:rowOff>
    </xdr:from>
    <xdr:to>
      <xdr:col>22</xdr:col>
      <xdr:colOff>190500</xdr:colOff>
      <xdr:row>69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8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68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75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36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60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8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09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68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82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441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180975</xdr:rowOff>
    </xdr:from>
    <xdr:to>
      <xdr:col>22</xdr:col>
      <xdr:colOff>190500</xdr:colOff>
      <xdr:row>78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8422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1565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42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745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48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974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48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974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451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43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68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75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1565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36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3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8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15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68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82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231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937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9525</xdr:rowOff>
    </xdr:from>
    <xdr:to>
      <xdr:col>22</xdr:col>
      <xdr:colOff>190500</xdr:colOff>
      <xdr:row>69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8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68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75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441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180975</xdr:rowOff>
    </xdr:from>
    <xdr:to>
      <xdr:col>22</xdr:col>
      <xdr:colOff>190500</xdr:colOff>
      <xdr:row>78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8422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1565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42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745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48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974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48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231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974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451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441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689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937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18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432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68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1565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42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745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231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937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9525</xdr:rowOff>
    </xdr:from>
    <xdr:to>
      <xdr:col>22</xdr:col>
      <xdr:colOff>190500</xdr:colOff>
      <xdr:row>69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8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680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75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36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60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8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09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68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82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4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8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39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77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9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5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7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6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8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10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31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33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3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8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50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525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54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441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180975</xdr:rowOff>
    </xdr:from>
    <xdr:to>
      <xdr:col>22</xdr:col>
      <xdr:colOff>190500</xdr:colOff>
      <xdr:row>78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8422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1565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42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745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48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974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231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42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7458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488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974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97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97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93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7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39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89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63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36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3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60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59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8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09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5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68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5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9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30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44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8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2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5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77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9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53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7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30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68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8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106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77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315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39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39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30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8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50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525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4511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75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5945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15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42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39934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42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241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73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4984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231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5727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54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2223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51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46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71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9525</xdr:rowOff>
    </xdr:from>
    <xdr:to>
      <xdr:col>22</xdr:col>
      <xdr:colOff>190500</xdr:colOff>
      <xdr:row>69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8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175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36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61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60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88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98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09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58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68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06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20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44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78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39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89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53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7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68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08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10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77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296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315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334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1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3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49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48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50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525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5544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7955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8946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294417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180975</xdr:rowOff>
    </xdr:from>
    <xdr:to>
      <xdr:col>22</xdr:col>
      <xdr:colOff>190500</xdr:colOff>
      <xdr:row>78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8422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6612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1565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37950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0"/>
  <sheetViews>
    <sheetView tabSelected="1" zoomScale="50" zoomScaleNormal="50" workbookViewId="0" topLeftCell="A5">
      <selection activeCell="N8" sqref="N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5.421875" style="1" customWidth="1"/>
    <col min="4" max="4" width="12.28125" style="2" customWidth="1"/>
    <col min="5" max="5" width="10.57421875" style="3" customWidth="1"/>
    <col min="6" max="6" width="121.57421875" style="1" customWidth="1"/>
    <col min="7" max="7" width="29.7109375" style="4" bestFit="1" customWidth="1"/>
    <col min="8" max="8" width="21.00390625" style="4" customWidth="1"/>
    <col min="9" max="9" width="21.7109375" style="4" customWidth="1"/>
    <col min="10" max="10" width="16.28125" style="1" customWidth="1"/>
    <col min="11" max="11" width="43.140625" style="5" customWidth="1"/>
    <col min="12" max="12" width="23.7109375" style="5" hidden="1" customWidth="1"/>
    <col min="13" max="13" width="28.28125" style="5" customWidth="1"/>
    <col min="14" max="14" width="47.8515625" style="4" customWidth="1"/>
    <col min="15" max="15" width="28.710937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1.57421875" style="5" hidden="1" customWidth="1"/>
    <col min="22" max="22" width="44.140625" style="6" customWidth="1"/>
    <col min="23" max="16384" width="9.140625" style="5" customWidth="1"/>
  </cols>
  <sheetData>
    <row r="1" spans="2:22" ht="40.9" customHeight="1">
      <c r="B1" s="102" t="s">
        <v>32</v>
      </c>
      <c r="C1" s="103"/>
      <c r="D1" s="103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97"/>
      <c r="E3" s="97"/>
      <c r="F3" s="97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97"/>
      <c r="E4" s="97"/>
      <c r="F4" s="97"/>
      <c r="G4" s="97"/>
      <c r="H4" s="9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04" t="s">
        <v>2</v>
      </c>
      <c r="H5" s="105"/>
      <c r="I5" s="1"/>
      <c r="J5" s="5"/>
      <c r="N5" s="1"/>
      <c r="O5" s="19"/>
      <c r="P5" s="19"/>
      <c r="R5" s="18" t="s">
        <v>2</v>
      </c>
      <c r="V5" s="37"/>
    </row>
    <row r="6" spans="2:22" ht="70.9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5" t="s">
        <v>23</v>
      </c>
      <c r="H6" s="46" t="s">
        <v>52</v>
      </c>
      <c r="I6" s="40" t="s">
        <v>15</v>
      </c>
      <c r="J6" s="39" t="s">
        <v>16</v>
      </c>
      <c r="K6" s="39" t="s">
        <v>30</v>
      </c>
      <c r="L6" s="41" t="s">
        <v>17</v>
      </c>
      <c r="M6" s="42" t="s">
        <v>18</v>
      </c>
      <c r="N6" s="41" t="s">
        <v>19</v>
      </c>
      <c r="O6" s="41" t="s">
        <v>24</v>
      </c>
      <c r="P6" s="41" t="s">
        <v>20</v>
      </c>
      <c r="Q6" s="39" t="s">
        <v>5</v>
      </c>
      <c r="R6" s="43" t="s">
        <v>6</v>
      </c>
      <c r="S6" s="98" t="s">
        <v>7</v>
      </c>
      <c r="T6" s="44" t="s">
        <v>8</v>
      </c>
      <c r="U6" s="41" t="s">
        <v>21</v>
      </c>
      <c r="V6" s="41" t="s">
        <v>22</v>
      </c>
    </row>
    <row r="7" spans="1:22" ht="255" customHeight="1" thickBot="1" thickTop="1">
      <c r="A7" s="20"/>
      <c r="B7" s="48">
        <v>1</v>
      </c>
      <c r="C7" s="49" t="s">
        <v>46</v>
      </c>
      <c r="D7" s="50">
        <v>1</v>
      </c>
      <c r="E7" s="51" t="s">
        <v>28</v>
      </c>
      <c r="F7" s="93" t="s">
        <v>50</v>
      </c>
      <c r="G7" s="114"/>
      <c r="H7" s="99" t="s">
        <v>26</v>
      </c>
      <c r="I7" s="52" t="s">
        <v>25</v>
      </c>
      <c r="J7" s="55" t="s">
        <v>29</v>
      </c>
      <c r="K7" s="53" t="s">
        <v>33</v>
      </c>
      <c r="L7" s="54"/>
      <c r="M7" s="85" t="s">
        <v>34</v>
      </c>
      <c r="N7" s="85" t="s">
        <v>35</v>
      </c>
      <c r="O7" s="55">
        <v>30</v>
      </c>
      <c r="P7" s="56">
        <f>D7*Q7</f>
        <v>10100</v>
      </c>
      <c r="Q7" s="57">
        <v>10100</v>
      </c>
      <c r="R7" s="117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60"/>
      <c r="V7" s="51" t="s">
        <v>11</v>
      </c>
    </row>
    <row r="8" spans="1:22" ht="315.75" customHeight="1" thickBot="1">
      <c r="A8" s="20"/>
      <c r="B8" s="61">
        <v>2</v>
      </c>
      <c r="C8" s="62" t="s">
        <v>37</v>
      </c>
      <c r="D8" s="63">
        <v>2</v>
      </c>
      <c r="E8" s="64" t="s">
        <v>28</v>
      </c>
      <c r="F8" s="92" t="s">
        <v>49</v>
      </c>
      <c r="G8" s="115"/>
      <c r="H8" s="100" t="s">
        <v>26</v>
      </c>
      <c r="I8" s="65" t="s">
        <v>25</v>
      </c>
      <c r="J8" s="84" t="s">
        <v>26</v>
      </c>
      <c r="K8" s="66"/>
      <c r="L8" s="67"/>
      <c r="M8" s="86" t="s">
        <v>36</v>
      </c>
      <c r="N8" s="86" t="s">
        <v>31</v>
      </c>
      <c r="O8" s="69">
        <v>60</v>
      </c>
      <c r="P8" s="70">
        <f>D8*Q8</f>
        <v>19008</v>
      </c>
      <c r="Q8" s="71">
        <v>9504</v>
      </c>
      <c r="R8" s="118"/>
      <c r="S8" s="72">
        <f>D8*R8</f>
        <v>0</v>
      </c>
      <c r="T8" s="73" t="str">
        <f aca="true" t="shared" si="1" ref="T8">IF(ISNUMBER(R8),IF(R8&gt;Q8,"NEVYHOVUJE","VYHOVUJE")," ")</f>
        <v xml:space="preserve"> </v>
      </c>
      <c r="U8" s="74"/>
      <c r="V8" s="64" t="s">
        <v>11</v>
      </c>
    </row>
    <row r="9" spans="1:22" ht="333.75" customHeight="1" thickBot="1">
      <c r="A9" s="20"/>
      <c r="B9" s="61">
        <v>3</v>
      </c>
      <c r="C9" s="62" t="s">
        <v>38</v>
      </c>
      <c r="D9" s="63">
        <v>2</v>
      </c>
      <c r="E9" s="64" t="s">
        <v>28</v>
      </c>
      <c r="F9" s="94" t="s">
        <v>51</v>
      </c>
      <c r="G9" s="115"/>
      <c r="H9" s="100" t="s">
        <v>26</v>
      </c>
      <c r="I9" s="65" t="s">
        <v>25</v>
      </c>
      <c r="J9" s="69" t="s">
        <v>29</v>
      </c>
      <c r="K9" s="66" t="s">
        <v>39</v>
      </c>
      <c r="L9" s="68"/>
      <c r="M9" s="86" t="s">
        <v>42</v>
      </c>
      <c r="N9" s="86" t="s">
        <v>41</v>
      </c>
      <c r="O9" s="87" t="s">
        <v>40</v>
      </c>
      <c r="P9" s="70">
        <f>D9*Q9</f>
        <v>30000</v>
      </c>
      <c r="Q9" s="71">
        <v>15000</v>
      </c>
      <c r="R9" s="118"/>
      <c r="S9" s="72">
        <f>D9*R9</f>
        <v>0</v>
      </c>
      <c r="T9" s="73" t="str">
        <f aca="true" t="shared" si="2" ref="T9">IF(ISNUMBER(R9),IF(R9&gt;Q9,"NEVYHOVUJE","VYHOVUJE")," ")</f>
        <v xml:space="preserve"> </v>
      </c>
      <c r="U9" s="74"/>
      <c r="V9" s="64" t="s">
        <v>11</v>
      </c>
    </row>
    <row r="10" spans="1:22" ht="128.25" customHeight="1" thickBot="1">
      <c r="A10" s="20"/>
      <c r="B10" s="95">
        <v>4</v>
      </c>
      <c r="C10" s="75" t="s">
        <v>47</v>
      </c>
      <c r="D10" s="76">
        <v>3</v>
      </c>
      <c r="E10" s="77" t="s">
        <v>28</v>
      </c>
      <c r="F10" s="91" t="s">
        <v>48</v>
      </c>
      <c r="G10" s="116"/>
      <c r="H10" s="101" t="s">
        <v>26</v>
      </c>
      <c r="I10" s="78" t="s">
        <v>25</v>
      </c>
      <c r="J10" s="88" t="s">
        <v>26</v>
      </c>
      <c r="K10" s="79"/>
      <c r="L10" s="80"/>
      <c r="M10" s="90" t="s">
        <v>44</v>
      </c>
      <c r="N10" s="90" t="s">
        <v>45</v>
      </c>
      <c r="O10" s="89">
        <v>21</v>
      </c>
      <c r="P10" s="81">
        <f>D10*Q10</f>
        <v>40500</v>
      </c>
      <c r="Q10" s="96">
        <v>13500</v>
      </c>
      <c r="R10" s="119"/>
      <c r="S10" s="82">
        <f>D10*R10</f>
        <v>0</v>
      </c>
      <c r="T10" s="83" t="str">
        <f aca="true" t="shared" si="3" ref="T10">IF(ISNUMBER(R10),IF(R10&gt;Q10,"NEVYHOVUJE","VYHOVUJE")," ")</f>
        <v xml:space="preserve"> </v>
      </c>
      <c r="U10" s="77" t="s">
        <v>43</v>
      </c>
      <c r="V10" s="77" t="s">
        <v>11</v>
      </c>
    </row>
    <row r="11" spans="3:16" ht="17.45" customHeight="1" thickBot="1" thickTop="1">
      <c r="C11" s="5"/>
      <c r="D11" s="5"/>
      <c r="E11" s="5"/>
      <c r="F11" s="5"/>
      <c r="G11" s="33"/>
      <c r="H11" s="33"/>
      <c r="I11" s="5"/>
      <c r="J11" s="5"/>
      <c r="N11" s="5"/>
      <c r="O11" s="5"/>
      <c r="P11" s="5"/>
    </row>
    <row r="12" spans="2:22" ht="82.9" customHeight="1" thickBot="1" thickTop="1">
      <c r="B12" s="110" t="s">
        <v>27</v>
      </c>
      <c r="C12" s="110"/>
      <c r="D12" s="110"/>
      <c r="E12" s="110"/>
      <c r="F12" s="110"/>
      <c r="G12" s="110"/>
      <c r="H12" s="110"/>
      <c r="I12" s="110"/>
      <c r="J12" s="21"/>
      <c r="K12" s="21"/>
      <c r="L12" s="7"/>
      <c r="M12" s="7"/>
      <c r="N12" s="7"/>
      <c r="O12" s="22"/>
      <c r="P12" s="22"/>
      <c r="Q12" s="23" t="s">
        <v>9</v>
      </c>
      <c r="R12" s="111" t="s">
        <v>10</v>
      </c>
      <c r="S12" s="112"/>
      <c r="T12" s="113"/>
      <c r="U12" s="24"/>
      <c r="V12" s="25"/>
    </row>
    <row r="13" spans="2:20" ht="43.15" customHeight="1" thickBot="1" thickTop="1">
      <c r="B13" s="106" t="s">
        <v>53</v>
      </c>
      <c r="C13" s="106"/>
      <c r="D13" s="106"/>
      <c r="E13" s="106"/>
      <c r="F13" s="106"/>
      <c r="G13" s="106"/>
      <c r="I13" s="26"/>
      <c r="L13" s="9"/>
      <c r="M13" s="9"/>
      <c r="N13" s="9"/>
      <c r="O13" s="27"/>
      <c r="P13" s="27"/>
      <c r="Q13" s="28">
        <f>SUM(P7:P10)</f>
        <v>99608</v>
      </c>
      <c r="R13" s="107">
        <f>SUM(S7:S10)</f>
        <v>0</v>
      </c>
      <c r="S13" s="108"/>
      <c r="T13" s="109"/>
    </row>
    <row r="14" spans="8:19" ht="15.75" thickTop="1">
      <c r="H14" s="97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7"/>
      <c r="C15" s="47"/>
      <c r="D15" s="47"/>
      <c r="E15" s="47"/>
      <c r="F15" s="47"/>
      <c r="G15" s="97"/>
      <c r="H15" s="97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7"/>
      <c r="C16" s="47"/>
      <c r="D16" s="47"/>
      <c r="E16" s="47"/>
      <c r="F16" s="47"/>
      <c r="G16" s="97"/>
      <c r="H16" s="97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7"/>
      <c r="C17" s="47"/>
      <c r="D17" s="47"/>
      <c r="E17" s="47"/>
      <c r="F17" s="47"/>
      <c r="G17" s="97"/>
      <c r="H17" s="97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97"/>
      <c r="H18" s="97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8:19" ht="19.9" customHeight="1">
      <c r="H19" s="36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97"/>
      <c r="H20" s="97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97"/>
      <c r="H21" s="97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97"/>
      <c r="H22" s="97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97"/>
      <c r="H23" s="97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97"/>
      <c r="H24" s="97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97"/>
      <c r="H25" s="97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97"/>
      <c r="H26" s="97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97"/>
      <c r="H27" s="97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97"/>
      <c r="H28" s="97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97"/>
      <c r="H29" s="97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97"/>
      <c r="H30" s="97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97"/>
      <c r="H31" s="97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97"/>
      <c r="H32" s="97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97"/>
      <c r="H33" s="97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97"/>
      <c r="H34" s="97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97"/>
      <c r="H35" s="97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97"/>
      <c r="H36" s="97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97"/>
      <c r="H37" s="97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97"/>
      <c r="H38" s="97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97"/>
      <c r="H39" s="97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97"/>
      <c r="H40" s="97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97"/>
      <c r="H41" s="97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97"/>
      <c r="H42" s="97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97"/>
      <c r="H43" s="97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97"/>
      <c r="H44" s="97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97"/>
      <c r="H45" s="97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97"/>
      <c r="H46" s="97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97"/>
      <c r="H47" s="97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97"/>
      <c r="H48" s="97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97"/>
      <c r="H49" s="97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97"/>
      <c r="H50" s="97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97"/>
      <c r="H51" s="97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97"/>
      <c r="H52" s="97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97"/>
      <c r="H53" s="97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97"/>
      <c r="H54" s="97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97"/>
      <c r="H55" s="97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97"/>
      <c r="H56" s="97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97"/>
      <c r="H57" s="97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97"/>
      <c r="H58" s="97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97"/>
      <c r="H59" s="97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97"/>
      <c r="H60" s="97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97"/>
      <c r="H61" s="97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97"/>
      <c r="H62" s="97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97"/>
      <c r="H63" s="97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97"/>
      <c r="H64" s="97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97"/>
      <c r="H65" s="97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97"/>
      <c r="H66" s="97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97"/>
      <c r="H67" s="97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97"/>
      <c r="H68" s="97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97"/>
      <c r="H69" s="97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97"/>
      <c r="H70" s="97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97"/>
      <c r="H71" s="97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97"/>
      <c r="H72" s="97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97"/>
      <c r="H73" s="97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97"/>
      <c r="H74" s="97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97"/>
      <c r="H75" s="97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97"/>
      <c r="H76" s="97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97"/>
      <c r="H77" s="97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97"/>
      <c r="H78" s="97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97"/>
      <c r="H79" s="97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97"/>
      <c r="H80" s="97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97"/>
      <c r="H81" s="97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97"/>
      <c r="H82" s="97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97"/>
      <c r="H83" s="97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97"/>
      <c r="H84" s="97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97"/>
      <c r="H85" s="97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97"/>
      <c r="H86" s="97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97"/>
      <c r="H87" s="97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97"/>
      <c r="H88" s="97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97"/>
      <c r="H89" s="97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97"/>
      <c r="H90" s="97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97"/>
      <c r="H91" s="97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97"/>
      <c r="H92" s="97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97"/>
      <c r="H93" s="97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97"/>
      <c r="H94" s="97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97"/>
      <c r="H95" s="97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97"/>
      <c r="H96" s="97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97"/>
      <c r="H97" s="97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97"/>
      <c r="H98" s="97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6" ht="19.9" customHeight="1">
      <c r="C99" s="21"/>
      <c r="D99" s="29"/>
      <c r="E99" s="21"/>
      <c r="F99" s="21"/>
      <c r="G99" s="97"/>
      <c r="H99" s="97"/>
      <c r="I99" s="11"/>
      <c r="J99" s="11"/>
      <c r="K99" s="11"/>
      <c r="L99" s="11"/>
      <c r="M99" s="11"/>
      <c r="N99" s="6"/>
      <c r="O99" s="6"/>
      <c r="P99" s="6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9.9" customHeight="1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</sheetData>
  <sheetProtection algorithmName="SHA-512" hashValue="UHCbOexG26gE+j7zTfdZGXQEbjPH9BDCt/KE9N+Ni4u54lO6pvf2tOOKKB+xVlyC7C/LO9Tm62Wam5IKXDm3NQ==" saltValue="pAHumYd3gKJCY2Rh6r3Thw==" spinCount="100000" sheet="1" objects="1" scenarios="1"/>
  <mergeCells count="6">
    <mergeCell ref="B1:D1"/>
    <mergeCell ref="G5:H5"/>
    <mergeCell ref="B13:G13"/>
    <mergeCell ref="R13:T13"/>
    <mergeCell ref="B12:I12"/>
    <mergeCell ref="R12:T12"/>
  </mergeCells>
  <conditionalFormatting sqref="D7:D10 B7:B10">
    <cfRule type="containsBlanks" priority="64" dxfId="19">
      <formula>LEN(TRIM(B7))=0</formula>
    </cfRule>
  </conditionalFormatting>
  <conditionalFormatting sqref="B7:B10">
    <cfRule type="cellIs" priority="61" dxfId="18" operator="greaterThanOrEqual">
      <formula>1</formula>
    </cfRule>
  </conditionalFormatting>
  <conditionalFormatting sqref="T7:T10">
    <cfRule type="cellIs" priority="48" dxfId="17" operator="equal">
      <formula>"VYHOVUJE"</formula>
    </cfRule>
  </conditionalFormatting>
  <conditionalFormatting sqref="T7:T10">
    <cfRule type="cellIs" priority="47" dxfId="16" operator="equal">
      <formula>"NEVYHOVUJE"</formula>
    </cfRule>
  </conditionalFormatting>
  <conditionalFormatting sqref="G7:H7 G8:G10 R7:R10">
    <cfRule type="containsBlanks" priority="41" dxfId="3">
      <formula>LEN(TRIM(G7))=0</formula>
    </cfRule>
  </conditionalFormatting>
  <conditionalFormatting sqref="G7:H7 G8:G10 R7:R10">
    <cfRule type="notContainsBlanks" priority="39" dxfId="2">
      <formula>LEN(TRIM(G7))&gt;0</formula>
    </cfRule>
  </conditionalFormatting>
  <conditionalFormatting sqref="G7:H7 G8:G10 R7:R10">
    <cfRule type="notContainsBlanks" priority="38" dxfId="1">
      <formula>LEN(TRIM(G7))&gt;0</formula>
    </cfRule>
  </conditionalFormatting>
  <conditionalFormatting sqref="G7:H7 G8:G10">
    <cfRule type="notContainsBlanks" priority="37" dxfId="0">
      <formula>LEN(TRIM(G7))&gt;0</formula>
    </cfRule>
  </conditionalFormatting>
  <conditionalFormatting sqref="H8">
    <cfRule type="containsBlanks" priority="12" dxfId="3">
      <formula>LEN(TRIM(H8))=0</formula>
    </cfRule>
  </conditionalFormatting>
  <conditionalFormatting sqref="H8">
    <cfRule type="notContainsBlanks" priority="11" dxfId="2">
      <formula>LEN(TRIM(H8))&gt;0</formula>
    </cfRule>
  </conditionalFormatting>
  <conditionalFormatting sqref="H8">
    <cfRule type="notContainsBlanks" priority="10" dxfId="1">
      <formula>LEN(TRIM(H8))&gt;0</formula>
    </cfRule>
  </conditionalFormatting>
  <conditionalFormatting sqref="H8">
    <cfRule type="notContainsBlanks" priority="9" dxfId="0">
      <formula>LEN(TRIM(H8))&gt;0</formula>
    </cfRule>
  </conditionalFormatting>
  <conditionalFormatting sqref="H9">
    <cfRule type="containsBlanks" priority="8" dxfId="3">
      <formula>LEN(TRIM(H9))=0</formula>
    </cfRule>
  </conditionalFormatting>
  <conditionalFormatting sqref="H9">
    <cfRule type="notContainsBlanks" priority="7" dxfId="2">
      <formula>LEN(TRIM(H9))&gt;0</formula>
    </cfRule>
  </conditionalFormatting>
  <conditionalFormatting sqref="H9">
    <cfRule type="notContainsBlanks" priority="6" dxfId="1">
      <formula>LEN(TRIM(H9))&gt;0</formula>
    </cfRule>
  </conditionalFormatting>
  <conditionalFormatting sqref="H9">
    <cfRule type="notContainsBlanks" priority="5" dxfId="0">
      <formula>LEN(TRIM(H9))&gt;0</formula>
    </cfRule>
  </conditionalFormatting>
  <conditionalFormatting sqref="H10">
    <cfRule type="containsBlanks" priority="4" dxfId="3">
      <formula>LEN(TRIM(H10))=0</formula>
    </cfRule>
  </conditionalFormatting>
  <conditionalFormatting sqref="H10">
    <cfRule type="notContainsBlanks" priority="3" dxfId="2">
      <formula>LEN(TRIM(H10))&gt;0</formula>
    </cfRule>
  </conditionalFormatting>
  <conditionalFormatting sqref="H10">
    <cfRule type="notContainsBlanks" priority="2" dxfId="1">
      <formula>LEN(TRIM(H10))&gt;0</formula>
    </cfRule>
  </conditionalFormatting>
  <conditionalFormatting sqref="H10">
    <cfRule type="notContainsBlanks" priority="1" dxfId="0">
      <formula>LEN(TRIM(H10))&gt;0</formula>
    </cfRule>
  </conditionalFormatting>
  <dataValidations count="4">
    <dataValidation type="list" showInputMessage="1" showErrorMessage="1" sqref="J7">
      <formula1>"ANO,NE"</formula1>
    </dataValidation>
    <dataValidation type="list" allowBlank="1" showInputMessage="1" showErrorMessage="1" sqref="J10 J8 J9">
      <formula1>"ANO,NE"</formula1>
    </dataValidation>
    <dataValidation type="list" showInputMessage="1" showErrorMessage="1" sqref="E7:E10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2021-09-20T11:14:00Z</cp:lastPrinted>
  <dcterms:created xsi:type="dcterms:W3CDTF">2014-03-05T12:43:32Z</dcterms:created>
  <dcterms:modified xsi:type="dcterms:W3CDTF">2021-10-06T10:20:14Z</dcterms:modified>
  <cp:category/>
  <cp:version/>
  <cp:contentType/>
  <cp:contentStatus/>
  <cp:revision>3</cp:revision>
</cp:coreProperties>
</file>