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'AVT'!$B$1:$T$25</definedName>
  </definedNames>
  <calcPr calcId="191029"/>
</workbook>
</file>

<file path=xl/sharedStrings.xml><?xml version="1.0" encoding="utf-8"?>
<sst xmlns="http://schemas.openxmlformats.org/spreadsheetml/2006/main" count="130" uniqueCount="81">
  <si>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</si>
  <si>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</si>
  <si>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</si>
  <si>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</si>
  <si>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</si>
  <si>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</si>
  <si>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</si>
  <si>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</si>
  <si>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</si>
  <si>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</si>
  <si>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</si>
  <si>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</si>
  <si>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</si>
  <si>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>32342000-2 - Reproduktory</t>
  </si>
  <si>
    <t>32342100-3 - Hlavová sluchátka</t>
  </si>
  <si>
    <t>32342200-4 -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</si>
  <si>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</si>
  <si>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</si>
  <si>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</si>
  <si>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</si>
  <si>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</si>
  <si>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</si>
  <si>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</si>
  <si>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</si>
  <si>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</si>
  <si>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</si>
  <si>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</si>
  <si>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</si>
  <si>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</si>
  <si>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</si>
  <si>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</si>
  <si>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t>Pokud financováno z projektových prostředků, pak ŘEŠITEL uvede: NÁZEV A ČÍSLO DOTAČNÍHO PROJEKTU</t>
  </si>
  <si>
    <t>Příloha č. 2 Kupní smlouvy - technická specifikace
Audiovizuální technika (II.) 040 - 2021</t>
  </si>
  <si>
    <t>USBC sluchátka s mikrofonem</t>
  </si>
  <si>
    <t>USB webkamera</t>
  </si>
  <si>
    <t>Samostatná faktura</t>
  </si>
  <si>
    <t>Ing. Jaroslav Šebesta,
Tel.: 37763 2131</t>
  </si>
  <si>
    <t>Technická 8, 
301 00 Plzeň,
Fakulta aplikovaných věd - Nové technologie pro informační společnost (NTIS),
místnost UC 431</t>
  </si>
  <si>
    <t>Šmídl, UN 558, spotř.materiál</t>
  </si>
  <si>
    <t>Lehečka, UN 532, 1x TZ 209127</t>
  </si>
  <si>
    <t>Sluchátka s mikrofonem</t>
  </si>
  <si>
    <t>Kancelářská sluchátka s mikrofonem, konektor 2x 3,5mm TRS.
Mikrofon: frekvenčí rozsah min. 90Hz-15kHz.
Sluchátka na uši: frekvenční rozsah min. 42Hz-17kHz.</t>
  </si>
  <si>
    <t>USB webkamera, full HD rozlišení.
Automatické zaostřování, integrovaný stereo mikrofon, univerzální klip, krytka objektivu, konektor USB.</t>
  </si>
  <si>
    <t>USB webkamera, rozlišení min FULL HD.
Rychlost min. 30fps.
Mikrofon.</t>
  </si>
  <si>
    <t>USB sluchátka s mikrofonem</t>
  </si>
  <si>
    <t>M. Grůber, UN 532,  1x TZ 238221</t>
  </si>
  <si>
    <t>5x Šmídl, UN 558, 1x Neduchal UC 455, spotřební materiál</t>
  </si>
  <si>
    <t>Radová, UN 562, spotř. materiál</t>
  </si>
  <si>
    <t>Soukup, 1x TZ 251869</t>
  </si>
  <si>
    <t>Zajíc, UN 533, 1x TZ 247147</t>
  </si>
  <si>
    <t>Bezdrátová sluchátka</t>
  </si>
  <si>
    <t>Bezdrátová sluchátka s mikrofonem, špunty, uzavřená konstrukce.
Bluetooth.
Přijímání hovorů.
Frekvenční rozsah min. 17 Hz-20000 Hz.
Minimální výdrž baterie min. 10 h.</t>
  </si>
  <si>
    <t>Bezdrátová sluchátka (pecky) s dobíjecím pouzdrem</t>
  </si>
  <si>
    <t>Bezdrátová sluchátka přes hlavu s mikrofonem, připojení přes bluetooth.
3.5 mm jack, USB Type-A.
Délka kabelu min 1,2 m.
Výdrž baterie min. 45 h.
Hmotnost 280g- 310g.</t>
  </si>
  <si>
    <t>Bezdrátová sluchátka - dvě samostatná sluchátka (pecky do uší).
Výdrž přehrávání/telefonování na jedno nabití min. 3 hodiny.
Frekvenční odezva 20 Hz až 20 kHz.
Citlivost min. 70 dB.
Impedance min. 32 ohm.
Bluetooth min. 5.0.
Dobíjecí pouzdro s kapacitou min. na 16 hodin.
Integrovaný mikrofon.
Ovládací tlačítka přímo na sluchátkách.</t>
  </si>
  <si>
    <t>USB web kamera</t>
  </si>
  <si>
    <t>Reproduktor k PC (bedýnky)</t>
  </si>
  <si>
    <t xml:space="preserve">Bezdrátová sluchátka Bluetooth </t>
  </si>
  <si>
    <t>USB webkamera FullHD (rozlišení 1920x1080).
Maximální zorné pole minimálně 90°.
Automatické korekce osvětlení a ostření.
Maximální zoom min. 4x.
Krytka objektivu.
Stereofonní snímání zvuku.
Kompatibilní se standartem UVC a podpora H.264 pro Skype for Business.</t>
  </si>
  <si>
    <t>Bezdrátová sluchátka přes hlavu se skrytým integrovaným mikrofonem, připojení přes bluetooth.
3.5 mm jack, USB Type-A.
Délka kabelu min 1,2 m.
Výdrž baterie min. 45h.
Hmotnost 280g - 310g.</t>
  </si>
  <si>
    <t>RMS výkon minimálně 4W.
Frekv. rozsah 20Hz - 20kHz.
Ovládání hlasitosti na bedýnkách zepředu.
Napájení z USB.</t>
  </si>
  <si>
    <t>Bezdrátová sluchátka přes hlavu s mikrofonem, připojení přes bluetooth.
Provedení okolo uší.
3.5 mm jack, USB Type-A.
Délka kabelu min. 1,2m.
Výdrž baterie min. 45h.
Hmotnost 280g - 310g.</t>
  </si>
  <si>
    <t xml:space="preserve">Reproduktory Bluetooth </t>
  </si>
  <si>
    <t xml:space="preserve">Stereo reproduktory se subwooferem a bezdrátovým otočným ovladačem.
Výkon min. 80 wattů (RMS 40 W). 
Kompatibilní jsou se zařízeními vybavenými technologií Bluetooth (na vzdálenost 20 metrů nebo vyšší) a libovolným zařízením se vstupem 3.5 mm. 
Bezdrátový (otočný) ovladač. 
Rozhraní: zdířka pro sluchátka, 1x vstup 3.5 mm, Bluetooth. </t>
  </si>
  <si>
    <t>Náhlavní bezdrátová sluchátka, Bluetooth min. v 4.0.
Integrovnaý mikrofon.
Výdrž baterie min. 8 hodin.
Podpora hands-free. 
Po vybití baterie lze připojit odnímatelný kabel (min. 1m dlouhý, konektor 3.5mm) a pokračovat dále v poslechu. 
Hmotnost max. 150 g.
Ovládání hlasitosti na sluchátkách. 
Frekvenční rozsah min. 20 Hz - 20 kHz.
Impedance min. 29 Ohm.
Citlivost min. 94 dB.</t>
  </si>
  <si>
    <t>Ing. Jaroslav Šebesta,
Tel.: 37763 213</t>
  </si>
  <si>
    <t>Radová, UN 562, TZ 219068</t>
  </si>
  <si>
    <t>Kanis, UN 561 ,1x TZ 219218</t>
  </si>
  <si>
    <t>Tihelka, Un 557, spotř. materiál</t>
  </si>
  <si>
    <t>Zítka, UN 625, 1x F2</t>
  </si>
  <si>
    <t>Zajíc, UN 533, 1xTZ 247147</t>
  </si>
  <si>
    <t>Zajíc, UN 533, 1xspotř. Materiál</t>
  </si>
  <si>
    <t>Webová kamera</t>
  </si>
  <si>
    <t>Ing. Petr Kropík, Ph.D.,
Tel.: 37763 4639</t>
  </si>
  <si>
    <t>Univerzitní 26,
301 00 Plzeň,
 Fakulta elektrotechnická -
Katedra elektrotechniky a počítačového modelování,
místnost EK 602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</si>
  <si>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</si>
  <si>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</si>
  <si>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Rozlišení videa min. full HD (1920 × 1080 px).
Rozlišení objektivu: min. 3 Mpix.
Světelnost objektivu: min. f/3.6.
Automatické nebo pevné ostření.
Formát videa: H.264/MJPG/YUY2.
Korekce při slabém osvětlení.
Vestavěný mikrofon.
Redukce okolních ruchů.
Mechanická krytka objektivu.
Skládací mechanismus uchycení.
Uchycení na LCD monitor.
Zorný úhel min. 75°.
Délka připojovacího kabelu: min. 120 cm.
Podporované OS Windows 11, Windows 10, Linux Ubuntu 21.04 a vyšší.</t>
  </si>
  <si>
    <r>
      <t xml:space="preserve">Bezdrátová sluchátka s integrovaným mikrofonem.
True Wireless špunty s pouzdrem.
Uzavřená konstrukce.
2-pásmové reproduktory.
Drátové (USB-C) i bezdrátové nabíjení.
Bluetooth min. v. 5.0.
Ovládání na sluchátkách, potlačení okolního šumu během hovoru, funkce ambient sound, </t>
    </r>
    <r>
      <rPr>
        <sz val="11"/>
        <rFont val="Calibri"/>
        <family val="2"/>
        <scheme val="minor"/>
      </rPr>
      <t>certifikace IPX2.</t>
    </r>
    <r>
      <rPr>
        <sz val="11"/>
        <color theme="1"/>
        <rFont val="Calibri"/>
        <family val="2"/>
        <scheme val="minor"/>
      </rPr>
      <t xml:space="preserve">
Max. výdrž baterie min. 11h sluchátka (min. 22h s pouzdrem).
Hmotnost max. 7g sluchátka (max. 50 g s pouzdrem).</t>
    </r>
  </si>
  <si>
    <r>
      <t xml:space="preserve">Sluchátka s mikrofonem, USB-C.
Mikrofon: frekvenčí rozsah min. 100Hz-10kHz.
Sluchátka na uši: frekvenční rozsah min. 20Hz-20kHz.
Cestovní pouzdro.
Hmotnost max. </t>
    </r>
    <r>
      <rPr>
        <sz val="11"/>
        <color rgb="FFFF0000"/>
        <rFont val="Calibri"/>
        <family val="2"/>
        <scheme val="minor"/>
      </rPr>
      <t xml:space="preserve">97 </t>
    </r>
    <r>
      <rPr>
        <sz val="11"/>
        <rFont val="Calibri"/>
        <family val="2"/>
        <scheme val="minor"/>
      </rPr>
      <t>g.</t>
    </r>
  </si>
  <si>
    <r>
      <t xml:space="preserve">Sluchátka s mikrofonem, USB Type-A.
Mikrofon s potlačením šumu, frekvenčí rozsah min. 100Hz-10kHz.
Sluchátka na uši, frekvenční rozsah min. 42Hz-17kHz.
</t>
    </r>
    <r>
      <rPr>
        <sz val="11"/>
        <color theme="1"/>
        <rFont val="Calibri"/>
        <family val="2"/>
        <scheme val="minor"/>
      </rPr>
      <t xml:space="preserve">Hmotnost max.  65g.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</si>
</sst>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left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3" fontId="0" fillId="5" borderId="21" xfId="0" applyNumberForma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right" vertical="center" indent="1"/>
    </xf>
    <xf numFmtId="164" fontId="0" fillId="5" borderId="21" xfId="0" applyNumberFormat="1" applyFill="1" applyBorder="1" applyAlignment="1">
      <alignment horizontal="right" vertical="center" indent="1"/>
    </xf>
    <xf numFmtId="165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3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tabSelected="1" zoomScale="53" zoomScaleNormal="53" workbookViewId="0" topLeftCell="A1">
      <selection activeCell="N16" sqref="N16:N2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26.57421875" style="1" customWidth="1"/>
    <col min="7" max="7" width="27.8515625" style="1" customWidth="1"/>
    <col min="8" max="8" width="22.57421875" style="1" customWidth="1"/>
    <col min="9" max="9" width="21.421875" style="1" customWidth="1"/>
    <col min="10" max="10" width="16.57421875" style="1" customWidth="1"/>
    <col min="11" max="11" width="28.28125" style="5" hidden="1" customWidth="1"/>
    <col min="12" max="12" width="23.7109375" style="5" hidden="1" customWidth="1"/>
    <col min="13" max="13" width="26.57421875" style="5" customWidth="1"/>
    <col min="14" max="14" width="44.140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3.7109375" style="5" hidden="1" customWidth="1"/>
    <col min="22" max="22" width="40.57421875" style="4" customWidth="1"/>
    <col min="23" max="16384" width="9.140625" style="5" customWidth="1"/>
  </cols>
  <sheetData>
    <row r="1" spans="2:4" ht="42.6" customHeight="1">
      <c r="B1" s="127" t="s">
        <v>32</v>
      </c>
      <c r="C1" s="128"/>
      <c r="D1" s="128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16</v>
      </c>
      <c r="D6" s="24" t="s">
        <v>4</v>
      </c>
      <c r="E6" s="24" t="s">
        <v>17</v>
      </c>
      <c r="F6" s="24" t="s">
        <v>18</v>
      </c>
      <c r="G6" s="41" t="s">
        <v>5</v>
      </c>
      <c r="H6" s="43" t="s">
        <v>75</v>
      </c>
      <c r="I6" s="35" t="s">
        <v>19</v>
      </c>
      <c r="J6" s="35" t="s">
        <v>20</v>
      </c>
      <c r="K6" s="24" t="s">
        <v>31</v>
      </c>
      <c r="L6" s="35" t="s">
        <v>21</v>
      </c>
      <c r="M6" s="39" t="s">
        <v>22</v>
      </c>
      <c r="N6" s="35" t="s">
        <v>23</v>
      </c>
      <c r="O6" s="35" t="s">
        <v>24</v>
      </c>
      <c r="P6" s="35" t="s">
        <v>25</v>
      </c>
      <c r="Q6" s="24" t="s">
        <v>6</v>
      </c>
      <c r="R6" s="25" t="s">
        <v>7</v>
      </c>
      <c r="S6" s="120" t="s">
        <v>8</v>
      </c>
      <c r="T6" s="120" t="s">
        <v>9</v>
      </c>
      <c r="U6" s="35" t="s">
        <v>26</v>
      </c>
      <c r="V6" s="35" t="s">
        <v>27</v>
      </c>
    </row>
    <row r="7" spans="1:22" ht="79.5" customHeight="1" thickTop="1">
      <c r="A7" s="26"/>
      <c r="B7" s="47">
        <v>1</v>
      </c>
      <c r="C7" s="81" t="s">
        <v>40</v>
      </c>
      <c r="D7" s="48">
        <v>5</v>
      </c>
      <c r="E7" s="49" t="s">
        <v>29</v>
      </c>
      <c r="F7" s="82" t="s">
        <v>41</v>
      </c>
      <c r="G7" s="160"/>
      <c r="H7" s="134" t="s">
        <v>30</v>
      </c>
      <c r="I7" s="137" t="s">
        <v>35</v>
      </c>
      <c r="J7" s="140" t="s">
        <v>30</v>
      </c>
      <c r="K7" s="143"/>
      <c r="L7" s="146"/>
      <c r="M7" s="137" t="s">
        <v>36</v>
      </c>
      <c r="N7" s="137" t="s">
        <v>37</v>
      </c>
      <c r="O7" s="149">
        <v>21</v>
      </c>
      <c r="P7" s="50">
        <f>D7*Q7</f>
        <v>2400</v>
      </c>
      <c r="Q7" s="51">
        <v>480</v>
      </c>
      <c r="R7" s="167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71" t="s">
        <v>38</v>
      </c>
      <c r="V7" s="49" t="s">
        <v>14</v>
      </c>
    </row>
    <row r="8" spans="1:22" ht="94.5" customHeight="1">
      <c r="A8" s="26"/>
      <c r="B8" s="117">
        <v>2</v>
      </c>
      <c r="C8" s="58" t="s">
        <v>33</v>
      </c>
      <c r="D8" s="55">
        <v>1</v>
      </c>
      <c r="E8" s="56" t="s">
        <v>29</v>
      </c>
      <c r="F8" s="121" t="s">
        <v>79</v>
      </c>
      <c r="G8" s="161"/>
      <c r="H8" s="135"/>
      <c r="I8" s="138"/>
      <c r="J8" s="141"/>
      <c r="K8" s="144"/>
      <c r="L8" s="138"/>
      <c r="M8" s="147"/>
      <c r="N8" s="147"/>
      <c r="O8" s="150"/>
      <c r="P8" s="44">
        <f>D8*Q8</f>
        <v>1500</v>
      </c>
      <c r="Q8" s="57">
        <v>1500</v>
      </c>
      <c r="R8" s="168"/>
      <c r="S8" s="45">
        <f>D8*R8</f>
        <v>0</v>
      </c>
      <c r="T8" s="46" t="str">
        <f aca="true" t="shared" si="1" ref="T8:T9">IF(ISNUMBER(R8),IF(R8&gt;Q8,"NEVYHOVUJE","VYHOVUJE")," ")</f>
        <v xml:space="preserve"> </v>
      </c>
      <c r="U8" s="56" t="s">
        <v>38</v>
      </c>
      <c r="V8" s="56" t="s">
        <v>14</v>
      </c>
    </row>
    <row r="9" spans="1:22" ht="54.75" customHeight="1">
      <c r="A9" s="26"/>
      <c r="B9" s="54">
        <v>3</v>
      </c>
      <c r="C9" s="58" t="s">
        <v>34</v>
      </c>
      <c r="D9" s="55">
        <v>1</v>
      </c>
      <c r="E9" s="56" t="s">
        <v>29</v>
      </c>
      <c r="F9" s="83" t="s">
        <v>42</v>
      </c>
      <c r="G9" s="161"/>
      <c r="H9" s="135"/>
      <c r="I9" s="138"/>
      <c r="J9" s="141"/>
      <c r="K9" s="144"/>
      <c r="L9" s="138"/>
      <c r="M9" s="147"/>
      <c r="N9" s="147"/>
      <c r="O9" s="150"/>
      <c r="P9" s="44">
        <f>D9*Q9</f>
        <v>2480</v>
      </c>
      <c r="Q9" s="57">
        <v>2480</v>
      </c>
      <c r="R9" s="168"/>
      <c r="S9" s="45">
        <f>D9*R9</f>
        <v>0</v>
      </c>
      <c r="T9" s="46" t="str">
        <f t="shared" si="1"/>
        <v xml:space="preserve"> </v>
      </c>
      <c r="U9" s="56" t="s">
        <v>39</v>
      </c>
      <c r="V9" s="56" t="s">
        <v>12</v>
      </c>
    </row>
    <row r="10" spans="1:22" ht="65.25" customHeight="1" thickBot="1">
      <c r="A10" s="26"/>
      <c r="B10" s="59">
        <v>4</v>
      </c>
      <c r="C10" s="60" t="s">
        <v>34</v>
      </c>
      <c r="D10" s="61">
        <v>1</v>
      </c>
      <c r="E10" s="62" t="s">
        <v>29</v>
      </c>
      <c r="F10" s="84" t="s">
        <v>43</v>
      </c>
      <c r="G10" s="162"/>
      <c r="H10" s="136"/>
      <c r="I10" s="139"/>
      <c r="J10" s="142"/>
      <c r="K10" s="145"/>
      <c r="L10" s="139"/>
      <c r="M10" s="148"/>
      <c r="N10" s="148"/>
      <c r="O10" s="151"/>
      <c r="P10" s="63">
        <f>D10*Q10</f>
        <v>710</v>
      </c>
      <c r="Q10" s="64">
        <v>710</v>
      </c>
      <c r="R10" s="169"/>
      <c r="S10" s="65">
        <f>D10*R10</f>
        <v>0</v>
      </c>
      <c r="T10" s="66" t="str">
        <f aca="true" t="shared" si="2" ref="T10">IF(ISNUMBER(R10),IF(R10&gt;Q10,"NEVYHOVUJE","VYHOVUJE")," ")</f>
        <v xml:space="preserve"> </v>
      </c>
      <c r="U10" s="72" t="s">
        <v>38</v>
      </c>
      <c r="V10" s="62" t="s">
        <v>12</v>
      </c>
    </row>
    <row r="11" spans="1:22" ht="182.25" customHeight="1">
      <c r="A11" s="26"/>
      <c r="B11" s="85">
        <v>5</v>
      </c>
      <c r="C11" s="88" t="s">
        <v>50</v>
      </c>
      <c r="D11" s="86">
        <v>1</v>
      </c>
      <c r="E11" s="87" t="s">
        <v>29</v>
      </c>
      <c r="F11" s="116" t="s">
        <v>78</v>
      </c>
      <c r="G11" s="163"/>
      <c r="H11" s="159" t="s">
        <v>30</v>
      </c>
      <c r="I11" s="152" t="s">
        <v>35</v>
      </c>
      <c r="J11" s="156" t="s">
        <v>30</v>
      </c>
      <c r="K11" s="157"/>
      <c r="L11" s="158"/>
      <c r="M11" s="152" t="s">
        <v>36</v>
      </c>
      <c r="N11" s="152" t="s">
        <v>37</v>
      </c>
      <c r="O11" s="154">
        <v>21</v>
      </c>
      <c r="P11" s="67">
        <f>D11*Q11</f>
        <v>1900</v>
      </c>
      <c r="Q11" s="68">
        <v>1900</v>
      </c>
      <c r="R11" s="170"/>
      <c r="S11" s="69">
        <f>D11*R11</f>
        <v>0</v>
      </c>
      <c r="T11" s="70" t="str">
        <f aca="true" t="shared" si="3" ref="T11:T21">IF(ISNUMBER(R11),IF(R11&gt;Q11,"NEVYHOVUJE","VYHOVUJE")," ")</f>
        <v xml:space="preserve"> </v>
      </c>
      <c r="U11" s="87" t="s">
        <v>45</v>
      </c>
      <c r="V11" s="87" t="s">
        <v>15</v>
      </c>
    </row>
    <row r="12" spans="1:22" ht="106.5" customHeight="1">
      <c r="A12" s="26"/>
      <c r="B12" s="117">
        <v>6</v>
      </c>
      <c r="C12" s="58" t="s">
        <v>44</v>
      </c>
      <c r="D12" s="55">
        <v>6</v>
      </c>
      <c r="E12" s="56" t="s">
        <v>29</v>
      </c>
      <c r="F12" s="121" t="s">
        <v>80</v>
      </c>
      <c r="G12" s="161"/>
      <c r="H12" s="135"/>
      <c r="I12" s="153"/>
      <c r="J12" s="141"/>
      <c r="K12" s="144"/>
      <c r="L12" s="138"/>
      <c r="M12" s="147"/>
      <c r="N12" s="147"/>
      <c r="O12" s="150"/>
      <c r="P12" s="44">
        <f>D12*Q12</f>
        <v>4500</v>
      </c>
      <c r="Q12" s="57">
        <v>750</v>
      </c>
      <c r="R12" s="168"/>
      <c r="S12" s="45">
        <f>D12*R12</f>
        <v>0</v>
      </c>
      <c r="T12" s="46" t="str">
        <f aca="true" t="shared" si="4" ref="T12:T20">IF(ISNUMBER(R12),IF(R12&gt;Q12,"NEVYHOVUJE","VYHOVUJE")," ")</f>
        <v xml:space="preserve"> </v>
      </c>
      <c r="U12" s="56" t="s">
        <v>46</v>
      </c>
      <c r="V12" s="56" t="s">
        <v>15</v>
      </c>
    </row>
    <row r="13" spans="1:22" ht="103.5" customHeight="1">
      <c r="A13" s="26"/>
      <c r="B13" s="54">
        <v>7</v>
      </c>
      <c r="C13" s="89" t="s">
        <v>50</v>
      </c>
      <c r="D13" s="55">
        <v>1</v>
      </c>
      <c r="E13" s="56" t="s">
        <v>29</v>
      </c>
      <c r="F13" s="83" t="s">
        <v>51</v>
      </c>
      <c r="G13" s="161"/>
      <c r="H13" s="135"/>
      <c r="I13" s="153"/>
      <c r="J13" s="141"/>
      <c r="K13" s="144"/>
      <c r="L13" s="138"/>
      <c r="M13" s="147"/>
      <c r="N13" s="147"/>
      <c r="O13" s="150"/>
      <c r="P13" s="44">
        <f>D13*Q13</f>
        <v>1200</v>
      </c>
      <c r="Q13" s="57">
        <v>1200</v>
      </c>
      <c r="R13" s="168"/>
      <c r="S13" s="45">
        <f>D13*R13</f>
        <v>0</v>
      </c>
      <c r="T13" s="46" t="str">
        <f t="shared" si="4"/>
        <v xml:space="preserve"> </v>
      </c>
      <c r="U13" s="56" t="s">
        <v>47</v>
      </c>
      <c r="V13" s="56" t="s">
        <v>15</v>
      </c>
    </row>
    <row r="14" spans="1:22" ht="105.75" customHeight="1">
      <c r="A14" s="26"/>
      <c r="B14" s="54">
        <v>8</v>
      </c>
      <c r="C14" s="89" t="s">
        <v>50</v>
      </c>
      <c r="D14" s="55">
        <v>1</v>
      </c>
      <c r="E14" s="56" t="s">
        <v>29</v>
      </c>
      <c r="F14" s="83" t="s">
        <v>53</v>
      </c>
      <c r="G14" s="161"/>
      <c r="H14" s="135"/>
      <c r="I14" s="153"/>
      <c r="J14" s="141"/>
      <c r="K14" s="144"/>
      <c r="L14" s="138"/>
      <c r="M14" s="147"/>
      <c r="N14" s="147"/>
      <c r="O14" s="150"/>
      <c r="P14" s="44">
        <f>D14*Q14</f>
        <v>1800</v>
      </c>
      <c r="Q14" s="57">
        <v>1800</v>
      </c>
      <c r="R14" s="168"/>
      <c r="S14" s="45">
        <f>D14*R14</f>
        <v>0</v>
      </c>
      <c r="T14" s="46" t="str">
        <f t="shared" si="4"/>
        <v xml:space="preserve"> </v>
      </c>
      <c r="U14" s="56" t="s">
        <v>48</v>
      </c>
      <c r="V14" s="56" t="s">
        <v>15</v>
      </c>
    </row>
    <row r="15" spans="1:22" ht="170.25" customHeight="1" thickBot="1">
      <c r="A15" s="26"/>
      <c r="B15" s="59">
        <v>9</v>
      </c>
      <c r="C15" s="90" t="s">
        <v>52</v>
      </c>
      <c r="D15" s="61">
        <v>1</v>
      </c>
      <c r="E15" s="62" t="s">
        <v>29</v>
      </c>
      <c r="F15" s="84" t="s">
        <v>54</v>
      </c>
      <c r="G15" s="162"/>
      <c r="H15" s="136"/>
      <c r="I15" s="155"/>
      <c r="J15" s="142"/>
      <c r="K15" s="145"/>
      <c r="L15" s="139"/>
      <c r="M15" s="148"/>
      <c r="N15" s="148"/>
      <c r="O15" s="151"/>
      <c r="P15" s="63">
        <f>D15*Q15</f>
        <v>2100</v>
      </c>
      <c r="Q15" s="64">
        <v>2100</v>
      </c>
      <c r="R15" s="169"/>
      <c r="S15" s="65">
        <f>D15*R15</f>
        <v>0</v>
      </c>
      <c r="T15" s="66" t="str">
        <f t="shared" si="4"/>
        <v xml:space="preserve"> </v>
      </c>
      <c r="U15" s="62" t="s">
        <v>49</v>
      </c>
      <c r="V15" s="62" t="s">
        <v>15</v>
      </c>
    </row>
    <row r="16" spans="1:22" ht="153" customHeight="1">
      <c r="A16" s="26"/>
      <c r="B16" s="74">
        <v>10</v>
      </c>
      <c r="C16" s="75" t="s">
        <v>55</v>
      </c>
      <c r="D16" s="76">
        <v>1</v>
      </c>
      <c r="E16" s="73" t="s">
        <v>29</v>
      </c>
      <c r="F16" s="91" t="s">
        <v>58</v>
      </c>
      <c r="G16" s="164"/>
      <c r="H16" s="159" t="s">
        <v>30</v>
      </c>
      <c r="I16" s="152" t="s">
        <v>35</v>
      </c>
      <c r="J16" s="156" t="s">
        <v>30</v>
      </c>
      <c r="K16" s="157"/>
      <c r="L16" s="158"/>
      <c r="M16" s="152" t="s">
        <v>65</v>
      </c>
      <c r="N16" s="152" t="s">
        <v>37</v>
      </c>
      <c r="O16" s="154">
        <v>21</v>
      </c>
      <c r="P16" s="77">
        <f>D16*Q16</f>
        <v>2500</v>
      </c>
      <c r="Q16" s="78">
        <v>2500</v>
      </c>
      <c r="R16" s="171"/>
      <c r="S16" s="79">
        <f>D16*R16</f>
        <v>0</v>
      </c>
      <c r="T16" s="80" t="str">
        <f t="shared" si="4"/>
        <v xml:space="preserve"> </v>
      </c>
      <c r="U16" s="73" t="s">
        <v>66</v>
      </c>
      <c r="V16" s="73" t="s">
        <v>12</v>
      </c>
    </row>
    <row r="17" spans="1:22" ht="105.75" customHeight="1">
      <c r="A17" s="26"/>
      <c r="B17" s="54">
        <v>11</v>
      </c>
      <c r="C17" s="89" t="s">
        <v>40</v>
      </c>
      <c r="D17" s="55">
        <v>1</v>
      </c>
      <c r="E17" s="56" t="s">
        <v>29</v>
      </c>
      <c r="F17" s="83" t="s">
        <v>59</v>
      </c>
      <c r="G17" s="161"/>
      <c r="H17" s="135"/>
      <c r="I17" s="153"/>
      <c r="J17" s="141"/>
      <c r="K17" s="144"/>
      <c r="L17" s="138"/>
      <c r="M17" s="147"/>
      <c r="N17" s="147"/>
      <c r="O17" s="150"/>
      <c r="P17" s="44">
        <f>D17*Q17</f>
        <v>1900</v>
      </c>
      <c r="Q17" s="57">
        <v>1900</v>
      </c>
      <c r="R17" s="168"/>
      <c r="S17" s="45">
        <f>D17*R17</f>
        <v>0</v>
      </c>
      <c r="T17" s="46" t="str">
        <f t="shared" si="4"/>
        <v xml:space="preserve"> </v>
      </c>
      <c r="U17" s="56" t="s">
        <v>67</v>
      </c>
      <c r="V17" s="56" t="s">
        <v>15</v>
      </c>
    </row>
    <row r="18" spans="1:22" ht="77.25" customHeight="1">
      <c r="A18" s="26"/>
      <c r="B18" s="54">
        <v>12</v>
      </c>
      <c r="C18" s="58" t="s">
        <v>56</v>
      </c>
      <c r="D18" s="55">
        <v>1</v>
      </c>
      <c r="E18" s="56" t="s">
        <v>29</v>
      </c>
      <c r="F18" s="83" t="s">
        <v>60</v>
      </c>
      <c r="G18" s="161"/>
      <c r="H18" s="135"/>
      <c r="I18" s="153"/>
      <c r="J18" s="141"/>
      <c r="K18" s="144"/>
      <c r="L18" s="138"/>
      <c r="M18" s="147"/>
      <c r="N18" s="147"/>
      <c r="O18" s="150"/>
      <c r="P18" s="44">
        <f>D18*Q18</f>
        <v>330</v>
      </c>
      <c r="Q18" s="57">
        <v>330</v>
      </c>
      <c r="R18" s="168"/>
      <c r="S18" s="45">
        <f>D18*R18</f>
        <v>0</v>
      </c>
      <c r="T18" s="46" t="str">
        <f t="shared" si="4"/>
        <v xml:space="preserve"> </v>
      </c>
      <c r="U18" s="56" t="s">
        <v>68</v>
      </c>
      <c r="V18" s="56" t="s">
        <v>13</v>
      </c>
    </row>
    <row r="19" spans="1:22" ht="116.25" customHeight="1">
      <c r="A19" s="26"/>
      <c r="B19" s="54">
        <v>13</v>
      </c>
      <c r="C19" s="89" t="s">
        <v>50</v>
      </c>
      <c r="D19" s="55">
        <v>1</v>
      </c>
      <c r="E19" s="56" t="s">
        <v>29</v>
      </c>
      <c r="F19" s="83" t="s">
        <v>61</v>
      </c>
      <c r="G19" s="161"/>
      <c r="H19" s="135"/>
      <c r="I19" s="153"/>
      <c r="J19" s="141"/>
      <c r="K19" s="144"/>
      <c r="L19" s="138"/>
      <c r="M19" s="147"/>
      <c r="N19" s="147"/>
      <c r="O19" s="150"/>
      <c r="P19" s="44">
        <f>D19*Q19</f>
        <v>1900</v>
      </c>
      <c r="Q19" s="57">
        <v>1900</v>
      </c>
      <c r="R19" s="168"/>
      <c r="S19" s="45">
        <f>D19*R19</f>
        <v>0</v>
      </c>
      <c r="T19" s="46" t="str">
        <f t="shared" si="4"/>
        <v xml:space="preserve"> </v>
      </c>
      <c r="U19" s="56" t="s">
        <v>69</v>
      </c>
      <c r="V19" s="56" t="s">
        <v>15</v>
      </c>
    </row>
    <row r="20" spans="1:22" ht="109.5" customHeight="1">
      <c r="A20" s="26"/>
      <c r="B20" s="54">
        <v>14</v>
      </c>
      <c r="C20" s="89" t="s">
        <v>62</v>
      </c>
      <c r="D20" s="55">
        <v>1</v>
      </c>
      <c r="E20" s="56" t="s">
        <v>29</v>
      </c>
      <c r="F20" s="83" t="s">
        <v>63</v>
      </c>
      <c r="G20" s="161"/>
      <c r="H20" s="135"/>
      <c r="I20" s="153"/>
      <c r="J20" s="141"/>
      <c r="K20" s="144"/>
      <c r="L20" s="138"/>
      <c r="M20" s="147"/>
      <c r="N20" s="147"/>
      <c r="O20" s="150"/>
      <c r="P20" s="44">
        <f>D20*Q20</f>
        <v>1900</v>
      </c>
      <c r="Q20" s="57">
        <v>1900</v>
      </c>
      <c r="R20" s="168"/>
      <c r="S20" s="45">
        <f>D20*R20</f>
        <v>0</v>
      </c>
      <c r="T20" s="46" t="str">
        <f t="shared" si="4"/>
        <v xml:space="preserve"> </v>
      </c>
      <c r="U20" s="56" t="s">
        <v>70</v>
      </c>
      <c r="V20" s="56" t="s">
        <v>13</v>
      </c>
    </row>
    <row r="21" spans="1:22" ht="192.75" customHeight="1" thickBot="1">
      <c r="A21" s="26"/>
      <c r="B21" s="92">
        <v>15</v>
      </c>
      <c r="C21" s="93" t="s">
        <v>57</v>
      </c>
      <c r="D21" s="94">
        <v>1</v>
      </c>
      <c r="E21" s="95" t="s">
        <v>29</v>
      </c>
      <c r="F21" s="96" t="s">
        <v>64</v>
      </c>
      <c r="G21" s="165"/>
      <c r="H21" s="136"/>
      <c r="I21" s="153"/>
      <c r="J21" s="141"/>
      <c r="K21" s="144"/>
      <c r="L21" s="138"/>
      <c r="M21" s="147"/>
      <c r="N21" s="147"/>
      <c r="O21" s="150"/>
      <c r="P21" s="97">
        <f>D21*Q21</f>
        <v>1650</v>
      </c>
      <c r="Q21" s="98">
        <v>1650</v>
      </c>
      <c r="R21" s="172"/>
      <c r="S21" s="99">
        <f>D21*R21</f>
        <v>0</v>
      </c>
      <c r="T21" s="100" t="str">
        <f t="shared" si="3"/>
        <v xml:space="preserve"> </v>
      </c>
      <c r="U21" s="95" t="s">
        <v>71</v>
      </c>
      <c r="V21" s="95" t="s">
        <v>14</v>
      </c>
    </row>
    <row r="22" spans="1:22" ht="243.75" customHeight="1" thickBot="1">
      <c r="A22" s="26"/>
      <c r="B22" s="101">
        <v>16</v>
      </c>
      <c r="C22" s="102" t="s">
        <v>72</v>
      </c>
      <c r="D22" s="103">
        <v>1</v>
      </c>
      <c r="E22" s="104" t="s">
        <v>29</v>
      </c>
      <c r="F22" s="115" t="s">
        <v>77</v>
      </c>
      <c r="G22" s="166"/>
      <c r="H22" s="105" t="s">
        <v>30</v>
      </c>
      <c r="I22" s="106" t="s">
        <v>35</v>
      </c>
      <c r="J22" s="107" t="s">
        <v>30</v>
      </c>
      <c r="K22" s="108"/>
      <c r="L22" s="109"/>
      <c r="M22" s="106" t="s">
        <v>73</v>
      </c>
      <c r="N22" s="106" t="s">
        <v>74</v>
      </c>
      <c r="O22" s="110">
        <v>21</v>
      </c>
      <c r="P22" s="111">
        <f>D22*Q22</f>
        <v>850</v>
      </c>
      <c r="Q22" s="112">
        <v>850</v>
      </c>
      <c r="R22" s="173"/>
      <c r="S22" s="113">
        <f>D22*R22</f>
        <v>0</v>
      </c>
      <c r="T22" s="114" t="str">
        <f aca="true" t="shared" si="5" ref="T22">IF(ISNUMBER(R22),IF(R22&gt;Q22,"NEVYHOVUJE","VYHOVUJE")," ")</f>
        <v xml:space="preserve"> </v>
      </c>
      <c r="U22" s="104"/>
      <c r="V22" s="104" t="s">
        <v>12</v>
      </c>
    </row>
    <row r="23" spans="3:19" ht="13.5" customHeight="1" thickBot="1" thickTop="1">
      <c r="C23" s="5"/>
      <c r="D23" s="5"/>
      <c r="E23" s="5"/>
      <c r="F23" s="5"/>
      <c r="G23" s="5"/>
      <c r="H23" s="5"/>
      <c r="I23" s="5"/>
      <c r="J23" s="5"/>
      <c r="N23" s="5"/>
      <c r="O23" s="5"/>
      <c r="P23" s="5"/>
      <c r="S23" s="40"/>
    </row>
    <row r="24" spans="2:22" ht="60" customHeight="1" thickBot="1" thickTop="1">
      <c r="B24" s="129" t="s">
        <v>28</v>
      </c>
      <c r="C24" s="130"/>
      <c r="D24" s="130"/>
      <c r="E24" s="130"/>
      <c r="F24" s="130"/>
      <c r="G24" s="130"/>
      <c r="H24" s="119"/>
      <c r="I24" s="27"/>
      <c r="J24" s="27"/>
      <c r="K24" s="27"/>
      <c r="L24" s="28"/>
      <c r="M24" s="8"/>
      <c r="N24" s="8"/>
      <c r="O24" s="29"/>
      <c r="P24" s="29"/>
      <c r="Q24" s="30" t="s">
        <v>10</v>
      </c>
      <c r="R24" s="131" t="s">
        <v>11</v>
      </c>
      <c r="S24" s="132"/>
      <c r="T24" s="133"/>
      <c r="U24" s="22"/>
      <c r="V24" s="31"/>
    </row>
    <row r="25" spans="2:20" ht="46.5" customHeight="1" thickBot="1" thickTop="1">
      <c r="B25" s="122" t="s">
        <v>76</v>
      </c>
      <c r="C25" s="123"/>
      <c r="D25" s="123"/>
      <c r="E25" s="123"/>
      <c r="F25" s="123"/>
      <c r="G25" s="123"/>
      <c r="H25" s="118"/>
      <c r="I25" s="32"/>
      <c r="L25" s="12"/>
      <c r="M25" s="12"/>
      <c r="N25" s="12"/>
      <c r="O25" s="33"/>
      <c r="P25" s="33"/>
      <c r="Q25" s="34">
        <f>SUM(P7:P22)</f>
        <v>29620</v>
      </c>
      <c r="R25" s="124">
        <f>SUM(S7:S22)</f>
        <v>0</v>
      </c>
      <c r="S25" s="125"/>
      <c r="T25" s="126"/>
    </row>
    <row r="26" ht="14.25" customHeight="1" thickTop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 algorithmName="SHA-512" hashValue="NPtx63U6EwNKverjvIf0pQ4htwKi4FuUEUi25tLWoxQVGzk8H6sQ+VF8cCY5zreN0W+lJnoL48B6gxzqVjEnrw==" saltValue="FGyQwZyfW9ScTnP85tFnlA==" spinCount="100000" sheet="1" objects="1" scenarios="1"/>
  <mergeCells count="29">
    <mergeCell ref="H11:H15"/>
    <mergeCell ref="H16:H21"/>
    <mergeCell ref="J16:J21"/>
    <mergeCell ref="K16:K21"/>
    <mergeCell ref="L16:L21"/>
    <mergeCell ref="M16:M21"/>
    <mergeCell ref="N16:N21"/>
    <mergeCell ref="I11:I15"/>
    <mergeCell ref="J11:J15"/>
    <mergeCell ref="K11:K15"/>
    <mergeCell ref="L11:L15"/>
    <mergeCell ref="O11:O15"/>
    <mergeCell ref="M11:M15"/>
    <mergeCell ref="N11:N15"/>
    <mergeCell ref="B25:G25"/>
    <mergeCell ref="R25:T25"/>
    <mergeCell ref="B1:D1"/>
    <mergeCell ref="B24:G24"/>
    <mergeCell ref="R24:T24"/>
    <mergeCell ref="H7:H10"/>
    <mergeCell ref="I7:I10"/>
    <mergeCell ref="J7:J10"/>
    <mergeCell ref="K7:K10"/>
    <mergeCell ref="L7:L10"/>
    <mergeCell ref="M7:M10"/>
    <mergeCell ref="N7:N10"/>
    <mergeCell ref="O7:O10"/>
    <mergeCell ref="I16:I21"/>
    <mergeCell ref="O16:O21"/>
  </mergeCells>
  <conditionalFormatting sqref="D7:D22">
    <cfRule type="containsBlanks" priority="51" dxfId="7">
      <formula>LEN(TRIM(D7))=0</formula>
    </cfRule>
  </conditionalFormatting>
  <conditionalFormatting sqref="T7:T22">
    <cfRule type="cellIs" priority="43" dxfId="6" operator="equal">
      <formula>"VYHOVUJE"</formula>
    </cfRule>
  </conditionalFormatting>
  <conditionalFormatting sqref="T7:T22">
    <cfRule type="cellIs" priority="42" dxfId="5" operator="equal">
      <formula>"NEVYHOVUJE"</formula>
    </cfRule>
  </conditionalFormatting>
  <conditionalFormatting sqref="G7:G22 R7:R22">
    <cfRule type="containsBlanks" priority="23" dxfId="3">
      <formula>LEN(TRIM(G7))=0</formula>
    </cfRule>
  </conditionalFormatting>
  <conditionalFormatting sqref="G7:G22">
    <cfRule type="containsBlanks" priority="22" dxfId="3">
      <formula>LEN(TRIM(G7))=0</formula>
    </cfRule>
  </conditionalFormatting>
  <conditionalFormatting sqref="G7:G22 R7:R22">
    <cfRule type="notContainsBlanks" priority="21" dxfId="2">
      <formula>LEN(TRIM(G7))&gt;0</formula>
    </cfRule>
  </conditionalFormatting>
  <conditionalFormatting sqref="G7:G22 R7:R22">
    <cfRule type="notContainsBlanks" priority="20" dxfId="1">
      <formula>LEN(TRIM(G7))&gt;0</formula>
    </cfRule>
  </conditionalFormatting>
  <conditionalFormatting sqref="G7:G22">
    <cfRule type="notContainsBlanks" priority="19" dxfId="0">
      <formula>LEN(TRIM(G7))&gt;0</formula>
    </cfRule>
  </conditionalFormatting>
  <dataValidations count="3">
    <dataValidation type="list" allowBlank="1" showInputMessage="1" showErrorMessage="1" sqref="J7 J11 J16 J22">
      <formula1>"ANO,NE"</formula1>
    </dataValidation>
    <dataValidation type="list" showInputMessage="1" showErrorMessage="1" sqref="E7:E22">
      <formula1>"ks,bal,sada,"</formula1>
    </dataValidation>
    <dataValidation type="list" allowBlank="1" showInputMessage="1" showErrorMessage="1" sqref="V7:V20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2021-09-30T10:46:15Z</dcterms:modified>
  <cp:category/>
  <cp:version/>
  <cp:contentType/>
  <cp:contentStatus/>
  <cp:revision>1</cp:revision>
</cp:coreProperties>
</file>