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7"/>
  <workbookPr/>
  <bookViews>
    <workbookView xWindow="0" yWindow="0" windowWidth="28800" windowHeight="12225" activeTab="0"/>
  </bookViews>
  <sheets>
    <sheet name="AVT" sheetId="1" r:id="rId1"/>
  </sheets>
  <definedNames>
    <definedName name="_xlnm.Print_Area" localSheetId="0">'AVT'!$B$1:$T$12</definedName>
  </definedNames>
  <calcPr calcId="191029"/>
</workbook>
</file>

<file path=xl/sharedStrings.xml><?xml version="1.0" encoding="utf-8"?>
<sst xmlns="http://schemas.openxmlformats.org/spreadsheetml/2006/main" count="47" uniqueCount="43">
  <si>
    <t>Vyplní se automaticky</t>
  </si>
  <si>
    <t>Vyplní dodavatel</t>
  </si>
  <si>
    <t>[DOPLNÍ DODAVATEL]</t>
  </si>
  <si>
    <t>Položka</t>
  </si>
  <si>
    <t>Množství</t>
  </si>
  <si>
    <t>Obchodní název + typ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</si>
  <si>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</si>
  <si>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</si>
  <si>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</si>
  <si>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</si>
  <si>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</si>
  <si>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</si>
  <si>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32321000-9 - Videoprojektory</t>
  </si>
  <si>
    <t>32351000-8 - Příslušenství pro zvuková a video zařízení</t>
  </si>
  <si>
    <t>Název</t>
  </si>
  <si>
    <t>Měrná jednotka [MJ]</t>
  </si>
  <si>
    <t>Popis</t>
  </si>
  <si>
    <t xml:space="preserve">Fakturace </t>
  </si>
  <si>
    <t xml:space="preserve">Financováno
 z projektových finančních prostředků </t>
  </si>
  <si>
    <t xml:space="preserve">Obchodní podmínky NAD RÁMEC STANDARDNÍCH 
obchodních podmínek </t>
  </si>
  <si>
    <t>Kontaktní osoba 
k převzetí zboží</t>
  </si>
  <si>
    <t xml:space="preserve">Místo dodání </t>
  </si>
  <si>
    <r>
      <t xml:space="preserve">Termín dodání </t>
    </r>
    <r>
      <rPr>
        <b/>
        <sz val="11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(uveden v kalend. dnech od dojití výzvy Objednatele k plnění Smlouvy)</t>
    </r>
  </si>
  <si>
    <t xml:space="preserve">Maximální cena za jednotlivé položky 
 v Kč BEZ DPH </t>
  </si>
  <si>
    <t xml:space="preserve">POZNÁMKA </t>
  </si>
  <si>
    <t>CPV - výběr
AUDIOVIZUÁLNÍ TECHNIKA</t>
  </si>
  <si>
    <t>Odkaz na  splnění požadavku
TCO Certified / Energy star</t>
  </si>
  <si>
    <t>Zadavatel požaduje, aby vybraná zařízení splňovala požadavky na certifikaci TCO Certified (viz https://tcocertified.com/product-finder/) nebo programu Energy star (viz https://www.energystar.gov/products).</t>
  </si>
  <si>
    <r>
      <t xml:space="preserve">Informace pro dodavatele: </t>
    </r>
    <r>
      <rPr>
        <sz val="11"/>
        <color theme="1"/>
        <rFont val="Calibri"/>
        <family val="2"/>
        <scheme val="minor"/>
      </rPr>
      <t xml:space="preserve"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
</t>
    </r>
    <r>
      <rPr>
        <b/>
        <sz val="11"/>
        <color theme="1"/>
        <rFont val="Calibri"/>
        <family val="2"/>
        <scheme val="minor"/>
      </rPr>
      <t xml:space="preserve">
V případě, že se dodavatel při předání zboží na některá uvedená tel. čísla nedovolá, bude v takovém případě volat tel. 377 631 320, 377 631 325.</t>
    </r>
  </si>
  <si>
    <t>Příloha č. 2 Kupní smlouvy - technická specifikace
Audiovizuální technika (II.) 028 - 2021</t>
  </si>
  <si>
    <t>Dataprojektor přenositelný</t>
  </si>
  <si>
    <t>ks</t>
  </si>
  <si>
    <t>Kabel HDMI propojovací</t>
  </si>
  <si>
    <t>Společná faktura</t>
  </si>
  <si>
    <t>NE</t>
  </si>
  <si>
    <t>Pokud financováno z projektových prostředků, pak ŘEŠITEL uvede: NÁZEV A ČÍSLO DOTAČNÍHO PROJEKTU</t>
  </si>
  <si>
    <t>Ing. Jan Šobra, Ph.D.,
Tel.: 37763 4458</t>
  </si>
  <si>
    <t xml:space="preserve">Univerzitní 26,
301 00 Plzeň,
Fakulta elektrotechnická - Katedra výkonové elektroniky a strojů,
místnost EK 211 </t>
  </si>
  <si>
    <t>Záruka: min. 24 měsíců u dodavatele, lampa min. 12 měsíců nebo 1 000 h.</t>
  </si>
  <si>
    <t>Brašna pro projektor - kompatibilní s pol.č. 1</t>
  </si>
  <si>
    <t>Brašna pro projektor viz položka č. 1. 
Vnitřní rozměry: min. dle rozměrů dodávaného projektoru, max. 330 x 300 x 130 mm. 
Brašna musí být vybavena popruhem pro nošení přes rameno. 
Hlavní kapsa pro projektor, menší kapsa pro příslušenství (kabely, dálkové ovládání).</t>
  </si>
  <si>
    <t>Propojovací kabel pro spojení dvou audio/video zařízení přes HDMI rozhraní. 
Konektory rovné HDMI typ A (male). 
Délka kabelu 2 m. 
Standard HDMI 1.3 a novější.</t>
  </si>
  <si>
    <r>
      <t xml:space="preserve">Technologie 3LCD.
Zdroj světla: lampa.
Rozlišení (nativní): min. Full HD 1080p, 1920 x 1080 px.
Poměr stran obrazu: 16 : 9.
Svítivost: min. 3 500 ANSI lm.
Kontrastní poměr: min. 16 000 : 1.
Životnost lampy: min. 6 000 h v běžném režimu, min. 10 000 h v úsporném (ECO) režimu.
Korekce lichobežníku: auto vertikální rozsah min. ± 30 °, manuální horizontální rozsah min. ± 30 °.
2D vertikální obnovovací frekvence: min. 192 Hz.
Zoom: Manual.
Úhlopřícka promítaného obrazu: minimální alespoň </t>
    </r>
    <r>
      <rPr>
        <sz val="11"/>
        <color rgb="FFFF0000"/>
        <rFont val="Calibri"/>
        <family val="2"/>
        <scheme val="minor"/>
      </rPr>
      <t>34</t>
    </r>
    <r>
      <rPr>
        <sz val="11"/>
        <color theme="1"/>
        <rFont val="Calibri"/>
        <family val="2"/>
        <scheme val="minor"/>
      </rPr>
      <t xml:space="preserve"> palců - maximální alespoň 300 palců.
Projekční vzdálenost: minimální pod 1,7 m - maximální nad 1,9 m.
Ostření: Manuální.
Rozhraní: HDMI vstup (2x), VGA vstup, USB 2.0, kompozitní vstup.
Funkce a vlastnosti: Posuvník vypnutí zvuku a obrazu (A/V Mute), Automatické vyhledávání zdroje, vestavěný reproduktor (min. 2 W), Horizontální a vertikální korekce lichobežníkového zkreslení, funkce rozdělení obrazovky.
Spotřeba energie: max. 350 W v běžném režimu.
Napájení: AC 100 V - 240 V, 50 Hz - 60 Hz.
Rozměry: max. 310 x 260 x 100 mm (šírka x hloubka x výška).
Hmotnost výrobku: max. 2,9 kg.
Max. hladina hluku: Normální režim: 40 dB (A) - úsporný (ECO) režim: 30 dB (A).
</t>
    </r>
    <r>
      <rPr>
        <b/>
        <sz val="11"/>
        <color theme="1"/>
        <rFont val="Calibri"/>
        <family val="2"/>
        <scheme val="minor"/>
      </rPr>
      <t>Obsah dodávky</t>
    </r>
    <r>
      <rPr>
        <sz val="11"/>
        <color theme="1"/>
        <rFont val="Calibri"/>
        <family val="2"/>
        <scheme val="minor"/>
      </rPr>
      <t>: VGA kabel, hlavní zařízení, napájecí kabel, dálkové ovládání, návod k použití (tištěná nebo elektronická forma).
Umístění: Montáž na strop, Stůl.
Záruka: min. 24 měsíců u dodavatele, lampa min. 12 měsíců nebo 1 000 h.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</si>
</sst>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č&quot;"/>
    <numFmt numFmtId="165" formatCode="_-* #,##0.00\ &quot;Kč&quot;_-;\-* #,##0.00\ &quot;Kč&quot;_-;_-* &quot; &quot;??,_-;_-@_-"/>
    <numFmt numFmtId="177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/>
      <top/>
      <bottom style="thick"/>
    </border>
    <border>
      <left style="medium"/>
      <right style="medium"/>
      <top/>
      <bottom style="thick"/>
    </border>
    <border>
      <left style="medium"/>
      <right style="medium"/>
      <top style="medium"/>
      <bottom style="thick"/>
    </border>
    <border>
      <left style="thick"/>
      <right style="medium"/>
      <top style="thick"/>
      <bottom/>
    </border>
    <border>
      <left style="medium"/>
      <right style="medium"/>
      <top style="thick"/>
      <bottom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medium"/>
      <top/>
      <bottom/>
    </border>
    <border>
      <left style="medium"/>
      <right style="medium"/>
      <top style="thin"/>
      <bottom/>
    </border>
    <border diagonalUp="1" diagonalDown="1">
      <left style="medium"/>
      <right style="medium"/>
      <top style="thin"/>
      <bottom/>
      <diagonal style="thin"/>
    </border>
    <border diagonalUp="1" diagonalDown="1">
      <left style="medium"/>
      <right style="medium"/>
      <top/>
      <bottom style="thick"/>
      <diagonal style="thin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11">
    <xf numFmtId="0" fontId="0" fillId="0" borderId="0" xfId="0"/>
    <xf numFmtId="49" fontId="0" fillId="0" borderId="0" xfId="0" applyNumberFormat="1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/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4" fillId="0" borderId="0" xfId="0" applyFont="1" applyAlignment="1">
      <alignment horizontal="left" vertical="center" wrapText="1"/>
    </xf>
    <xf numFmtId="0" fontId="0" fillId="0" borderId="1" xfId="0" applyBorder="1"/>
    <xf numFmtId="0" fontId="0" fillId="2" borderId="1" xfId="0" applyFill="1" applyBorder="1"/>
    <xf numFmtId="0" fontId="0" fillId="0" borderId="0" xfId="0" applyAlignment="1">
      <alignment horizontal="left" vertical="top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textRotation="90" wrapText="1"/>
    </xf>
    <xf numFmtId="0" fontId="8" fillId="4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right" vertical="center" indent="1"/>
    </xf>
    <xf numFmtId="0" fontId="8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2" fillId="0" borderId="3" xfId="0" applyNumberFormat="1" applyFont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6" fillId="0" borderId="0" xfId="0" applyFont="1" applyAlignment="1">
      <alignment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0" borderId="5" xfId="0" applyBorder="1"/>
    <xf numFmtId="0" fontId="8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  <protection/>
    </xf>
    <xf numFmtId="3" fontId="0" fillId="3" borderId="8" xfId="0" applyNumberForma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right" vertical="center" indent="1"/>
    </xf>
    <xf numFmtId="164" fontId="0" fillId="5" borderId="9" xfId="0" applyNumberFormat="1" applyFill="1" applyBorder="1" applyAlignment="1">
      <alignment horizontal="right" vertical="center" indent="1"/>
    </xf>
    <xf numFmtId="165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" fontId="0" fillId="3" borderId="10" xfId="0" applyNumberFormat="1" applyFill="1" applyBorder="1" applyAlignment="1">
      <alignment horizontal="center" vertical="center" wrapText="1"/>
    </xf>
    <xf numFmtId="3" fontId="0" fillId="5" borderId="11" xfId="0" applyNumberForma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164" fontId="0" fillId="0" borderId="11" xfId="0" applyNumberFormat="1" applyBorder="1" applyAlignment="1">
      <alignment horizontal="right" vertical="center" indent="1"/>
    </xf>
    <xf numFmtId="164" fontId="0" fillId="5" borderId="11" xfId="0" applyNumberFormat="1" applyFill="1" applyBorder="1" applyAlignment="1">
      <alignment horizontal="right" vertical="center" indent="1"/>
    </xf>
    <xf numFmtId="165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0" fillId="3" borderId="12" xfId="0" applyNumberForma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3" fontId="0" fillId="5" borderId="13" xfId="0" applyNumberFormat="1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164" fontId="0" fillId="0" borderId="13" xfId="0" applyNumberFormat="1" applyBorder="1" applyAlignment="1">
      <alignment horizontal="right" vertical="center" indent="1"/>
    </xf>
    <xf numFmtId="164" fontId="0" fillId="5" borderId="13" xfId="0" applyNumberFormat="1" applyFill="1" applyBorder="1" applyAlignment="1">
      <alignment horizontal="right" vertical="center" indent="1"/>
    </xf>
    <xf numFmtId="165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left" vertical="center" wrapText="1"/>
    </xf>
    <xf numFmtId="0" fontId="0" fillId="5" borderId="13" xfId="0" applyFont="1" applyFill="1" applyBorder="1" applyAlignment="1">
      <alignment horizontal="left" vertical="center" wrapText="1"/>
    </xf>
    <xf numFmtId="0" fontId="0" fillId="5" borderId="9" xfId="0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 applyProtection="1">
      <alignment horizontal="center" vertical="center" wrapText="1"/>
      <protection locked="0"/>
    </xf>
    <xf numFmtId="0" fontId="9" fillId="2" borderId="11" xfId="0" applyFont="1" applyFill="1" applyBorder="1" applyAlignment="1" applyProtection="1">
      <alignment horizontal="center" vertical="center" wrapText="1"/>
      <protection locked="0"/>
    </xf>
    <xf numFmtId="0" fontId="9" fillId="2" borderId="13" xfId="0" applyFont="1" applyFill="1" applyBorder="1" applyAlignment="1" applyProtection="1">
      <alignment horizontal="center" vertical="center" wrapText="1"/>
      <protection locked="0"/>
    </xf>
    <xf numFmtId="164" fontId="9" fillId="2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0" fillId="5" borderId="9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/>
    </xf>
    <xf numFmtId="0" fontId="0" fillId="0" borderId="4" xfId="0" applyBorder="1"/>
    <xf numFmtId="0" fontId="0" fillId="0" borderId="18" xfId="0" applyBorder="1"/>
    <xf numFmtId="0" fontId="11" fillId="3" borderId="0" xfId="0" applyFont="1" applyFill="1" applyAlignment="1">
      <alignment horizontal="left" vertical="center" wrapText="1"/>
    </xf>
    <xf numFmtId="0" fontId="11" fillId="3" borderId="0" xfId="0" applyFont="1" applyFill="1" applyAlignment="1">
      <alignment horizontal="left" vertical="center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vertical="center" wrapText="1"/>
    </xf>
    <xf numFmtId="0" fontId="0" fillId="4" borderId="18" xfId="0" applyFill="1" applyBorder="1" applyAlignment="1">
      <alignment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8"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2"/>
  <sheetViews>
    <sheetView tabSelected="1" zoomScale="80" zoomScaleNormal="80" workbookViewId="0" topLeftCell="H1">
      <selection activeCell="R9" sqref="R9"/>
    </sheetView>
  </sheetViews>
  <sheetFormatPr defaultColWidth="9.140625" defaultRowHeight="15"/>
  <cols>
    <col min="1" max="1" width="1.421875" style="5" bestFit="1" customWidth="1"/>
    <col min="2" max="2" width="5.7109375" style="5" bestFit="1" customWidth="1"/>
    <col min="3" max="3" width="40.28125" style="1" customWidth="1"/>
    <col min="4" max="4" width="10.7109375" style="2" customWidth="1"/>
    <col min="5" max="5" width="10.28125" style="3" customWidth="1"/>
    <col min="6" max="6" width="134.421875" style="1" customWidth="1"/>
    <col min="7" max="7" width="27.8515625" style="1" customWidth="1"/>
    <col min="8" max="8" width="25.140625" style="1" customWidth="1"/>
    <col min="9" max="9" width="21.421875" style="1" customWidth="1"/>
    <col min="10" max="10" width="16.57421875" style="1" customWidth="1"/>
    <col min="11" max="11" width="27.7109375" style="5" hidden="1" customWidth="1"/>
    <col min="12" max="12" width="28.57421875" style="5" customWidth="1"/>
    <col min="13" max="13" width="26.57421875" style="5" customWidth="1"/>
    <col min="14" max="14" width="42.8515625" style="1" customWidth="1"/>
    <col min="15" max="15" width="28.00390625" style="1" customWidth="1"/>
    <col min="16" max="16" width="17.7109375" style="1" hidden="1" customWidth="1"/>
    <col min="17" max="17" width="21.57421875" style="5" customWidth="1"/>
    <col min="18" max="18" width="23.28125" style="5" customWidth="1"/>
    <col min="19" max="19" width="20.7109375" style="5" bestFit="1" customWidth="1"/>
    <col min="20" max="20" width="19.7109375" style="5" bestFit="1" customWidth="1"/>
    <col min="21" max="21" width="16.28125" style="5" hidden="1" customWidth="1"/>
    <col min="22" max="22" width="36.28125" style="4" customWidth="1"/>
    <col min="23" max="16384" width="9.140625" style="5" customWidth="1"/>
  </cols>
  <sheetData>
    <row r="1" spans="2:4" ht="42.6" customHeight="1">
      <c r="B1" s="95" t="s">
        <v>29</v>
      </c>
      <c r="C1" s="96"/>
      <c r="D1" s="96"/>
    </row>
    <row r="2" spans="3:22" ht="18" customHeight="1">
      <c r="C2" s="5"/>
      <c r="D2" s="12"/>
      <c r="E2" s="6"/>
      <c r="F2" s="7"/>
      <c r="G2" s="7"/>
      <c r="H2" s="7"/>
      <c r="I2" s="5"/>
      <c r="J2" s="8"/>
      <c r="N2" s="37"/>
      <c r="O2" s="7"/>
      <c r="P2" s="7"/>
      <c r="Q2" s="7"/>
      <c r="R2" s="7"/>
      <c r="T2" s="9"/>
      <c r="U2" s="10"/>
      <c r="V2" s="11"/>
    </row>
    <row r="3" spans="2:20" ht="18" customHeight="1">
      <c r="B3" s="15"/>
      <c r="C3" s="13" t="s">
        <v>0</v>
      </c>
      <c r="D3" s="14"/>
      <c r="E3" s="14"/>
      <c r="F3" s="14"/>
      <c r="G3" s="38"/>
      <c r="H3" s="38"/>
      <c r="I3" s="38"/>
      <c r="J3" s="38"/>
      <c r="K3" s="38"/>
      <c r="L3" s="38"/>
      <c r="M3" s="9"/>
      <c r="N3" s="36"/>
      <c r="O3" s="36"/>
      <c r="P3" s="36"/>
      <c r="Q3" s="36"/>
      <c r="R3" s="36"/>
      <c r="T3" s="9"/>
    </row>
    <row r="4" spans="2:20" ht="18" customHeight="1" thickBot="1">
      <c r="B4" s="16"/>
      <c r="C4" s="17" t="s">
        <v>1</v>
      </c>
      <c r="D4" s="14"/>
      <c r="E4" s="14"/>
      <c r="F4" s="14"/>
      <c r="G4" s="14"/>
      <c r="H4" s="14"/>
      <c r="I4" s="9"/>
      <c r="J4" s="9"/>
      <c r="K4" s="9"/>
      <c r="L4" s="9"/>
      <c r="M4" s="9"/>
      <c r="N4" s="7"/>
      <c r="O4" s="7"/>
      <c r="P4" s="7"/>
      <c r="Q4" s="9"/>
      <c r="R4" s="9"/>
      <c r="T4" s="9"/>
    </row>
    <row r="5" spans="2:22" ht="34.5" customHeight="1" thickBot="1">
      <c r="B5" s="18"/>
      <c r="C5" s="19"/>
      <c r="D5" s="20"/>
      <c r="E5" s="20"/>
      <c r="F5" s="7"/>
      <c r="G5" s="42" t="s">
        <v>2</v>
      </c>
      <c r="H5" s="42" t="s">
        <v>2</v>
      </c>
      <c r="I5" s="7"/>
      <c r="J5" s="7"/>
      <c r="N5" s="7"/>
      <c r="O5" s="22"/>
      <c r="P5" s="22"/>
      <c r="R5" s="21" t="s">
        <v>2</v>
      </c>
      <c r="V5" s="8"/>
    </row>
    <row r="6" spans="2:22" ht="67.15" customHeight="1" thickBot="1" thickTop="1">
      <c r="B6" s="23" t="s">
        <v>3</v>
      </c>
      <c r="C6" s="24" t="s">
        <v>14</v>
      </c>
      <c r="D6" s="24" t="s">
        <v>4</v>
      </c>
      <c r="E6" s="24" t="s">
        <v>15</v>
      </c>
      <c r="F6" s="24" t="s">
        <v>16</v>
      </c>
      <c r="G6" s="41" t="s">
        <v>5</v>
      </c>
      <c r="H6" s="43" t="s">
        <v>26</v>
      </c>
      <c r="I6" s="35" t="s">
        <v>17</v>
      </c>
      <c r="J6" s="35" t="s">
        <v>18</v>
      </c>
      <c r="K6" s="24" t="s">
        <v>35</v>
      </c>
      <c r="L6" s="35" t="s">
        <v>19</v>
      </c>
      <c r="M6" s="39" t="s">
        <v>20</v>
      </c>
      <c r="N6" s="35" t="s">
        <v>21</v>
      </c>
      <c r="O6" s="35" t="s">
        <v>22</v>
      </c>
      <c r="P6" s="35" t="s">
        <v>23</v>
      </c>
      <c r="Q6" s="24" t="s">
        <v>6</v>
      </c>
      <c r="R6" s="25" t="s">
        <v>7</v>
      </c>
      <c r="S6" s="74" t="s">
        <v>8</v>
      </c>
      <c r="T6" s="74" t="s">
        <v>9</v>
      </c>
      <c r="U6" s="35" t="s">
        <v>24</v>
      </c>
      <c r="V6" s="35" t="s">
        <v>25</v>
      </c>
    </row>
    <row r="7" spans="1:22" ht="409.5" customHeight="1" thickTop="1">
      <c r="A7" s="26"/>
      <c r="B7" s="44">
        <v>1</v>
      </c>
      <c r="C7" s="75" t="s">
        <v>30</v>
      </c>
      <c r="D7" s="45">
        <v>1</v>
      </c>
      <c r="E7" s="71" t="s">
        <v>31</v>
      </c>
      <c r="F7" s="110" t="s">
        <v>42</v>
      </c>
      <c r="G7" s="76"/>
      <c r="H7" s="76"/>
      <c r="I7" s="102" t="s">
        <v>33</v>
      </c>
      <c r="J7" s="104" t="s">
        <v>34</v>
      </c>
      <c r="K7" s="107"/>
      <c r="L7" s="75" t="s">
        <v>38</v>
      </c>
      <c r="M7" s="102" t="s">
        <v>36</v>
      </c>
      <c r="N7" s="102" t="s">
        <v>37</v>
      </c>
      <c r="O7" s="46">
        <v>30</v>
      </c>
      <c r="P7" s="47">
        <f>D7*Q7</f>
        <v>13000</v>
      </c>
      <c r="Q7" s="48">
        <v>13000</v>
      </c>
      <c r="R7" s="79"/>
      <c r="S7" s="49">
        <f>D7*R7</f>
        <v>0</v>
      </c>
      <c r="T7" s="50" t="str">
        <f aca="true" t="shared" si="0" ref="T7">IF(ISNUMBER(R7),IF(R7&gt;Q7,"NEVYHOVUJE","VYHOVUJE")," ")</f>
        <v xml:space="preserve"> </v>
      </c>
      <c r="U7" s="82"/>
      <c r="V7" s="71" t="s">
        <v>12</v>
      </c>
    </row>
    <row r="8" spans="1:22" ht="104.25" customHeight="1">
      <c r="A8" s="26"/>
      <c r="B8" s="51">
        <v>2</v>
      </c>
      <c r="C8" s="68" t="s">
        <v>39</v>
      </c>
      <c r="D8" s="52">
        <v>1</v>
      </c>
      <c r="E8" s="53" t="s">
        <v>31</v>
      </c>
      <c r="F8" s="69" t="s">
        <v>40</v>
      </c>
      <c r="G8" s="77"/>
      <c r="H8" s="86"/>
      <c r="I8" s="103"/>
      <c r="J8" s="105"/>
      <c r="K8" s="108"/>
      <c r="L8" s="88"/>
      <c r="M8" s="108"/>
      <c r="N8" s="108"/>
      <c r="O8" s="54">
        <v>30</v>
      </c>
      <c r="P8" s="55">
        <f>D8*Q8</f>
        <v>900</v>
      </c>
      <c r="Q8" s="56">
        <v>900</v>
      </c>
      <c r="R8" s="80"/>
      <c r="S8" s="57">
        <f>D8*R8</f>
        <v>0</v>
      </c>
      <c r="T8" s="58" t="str">
        <f aca="true" t="shared" si="1" ref="T8:T9">IF(ISNUMBER(R8),IF(R8&gt;Q8,"NEVYHOVUJE","VYHOVUJE")," ")</f>
        <v xml:space="preserve"> </v>
      </c>
      <c r="U8" s="83"/>
      <c r="V8" s="85" t="s">
        <v>13</v>
      </c>
    </row>
    <row r="9" spans="1:22" ht="111.75" customHeight="1" thickBot="1">
      <c r="A9" s="26"/>
      <c r="B9" s="59">
        <v>3</v>
      </c>
      <c r="C9" s="60" t="s">
        <v>32</v>
      </c>
      <c r="D9" s="61">
        <v>1</v>
      </c>
      <c r="E9" s="62" t="s">
        <v>31</v>
      </c>
      <c r="F9" s="70" t="s">
        <v>41</v>
      </c>
      <c r="G9" s="78"/>
      <c r="H9" s="87"/>
      <c r="I9" s="89"/>
      <c r="J9" s="106"/>
      <c r="K9" s="109"/>
      <c r="L9" s="89"/>
      <c r="M9" s="109"/>
      <c r="N9" s="109"/>
      <c r="O9" s="63">
        <v>30</v>
      </c>
      <c r="P9" s="64">
        <f>D9*Q9</f>
        <v>200</v>
      </c>
      <c r="Q9" s="65">
        <v>200</v>
      </c>
      <c r="R9" s="81"/>
      <c r="S9" s="66">
        <f>D9*R9</f>
        <v>0</v>
      </c>
      <c r="T9" s="67" t="str">
        <f t="shared" si="1"/>
        <v xml:space="preserve"> </v>
      </c>
      <c r="U9" s="84"/>
      <c r="V9" s="84"/>
    </row>
    <row r="10" spans="3:19" ht="13.5" customHeight="1" thickBot="1" thickTop="1">
      <c r="C10" s="5"/>
      <c r="D10" s="5"/>
      <c r="E10" s="5"/>
      <c r="F10" s="5"/>
      <c r="G10" s="5"/>
      <c r="H10" s="5"/>
      <c r="I10" s="5"/>
      <c r="J10" s="5"/>
      <c r="N10" s="5"/>
      <c r="O10" s="5"/>
      <c r="P10" s="5"/>
      <c r="S10" s="40"/>
    </row>
    <row r="11" spans="2:22" ht="60" customHeight="1" thickBot="1" thickTop="1">
      <c r="B11" s="97" t="s">
        <v>28</v>
      </c>
      <c r="C11" s="98"/>
      <c r="D11" s="98"/>
      <c r="E11" s="98"/>
      <c r="F11" s="98"/>
      <c r="G11" s="98"/>
      <c r="H11" s="73"/>
      <c r="I11" s="27"/>
      <c r="J11" s="27"/>
      <c r="K11" s="27"/>
      <c r="L11" s="28"/>
      <c r="M11" s="8"/>
      <c r="N11" s="8"/>
      <c r="O11" s="29"/>
      <c r="P11" s="29"/>
      <c r="Q11" s="30" t="s">
        <v>10</v>
      </c>
      <c r="R11" s="99" t="s">
        <v>11</v>
      </c>
      <c r="S11" s="100"/>
      <c r="T11" s="101"/>
      <c r="U11" s="22"/>
      <c r="V11" s="31"/>
    </row>
    <row r="12" spans="2:20" ht="33" customHeight="1" thickBot="1" thickTop="1">
      <c r="B12" s="90" t="s">
        <v>27</v>
      </c>
      <c r="C12" s="91"/>
      <c r="D12" s="91"/>
      <c r="E12" s="91"/>
      <c r="F12" s="91"/>
      <c r="G12" s="91"/>
      <c r="H12" s="72"/>
      <c r="I12" s="32"/>
      <c r="L12" s="12"/>
      <c r="M12" s="12"/>
      <c r="N12" s="12"/>
      <c r="O12" s="33"/>
      <c r="P12" s="33"/>
      <c r="Q12" s="34">
        <f>SUM(P7:P9)</f>
        <v>14100</v>
      </c>
      <c r="R12" s="92">
        <f>SUM(S7:S9)</f>
        <v>0</v>
      </c>
      <c r="S12" s="93"/>
      <c r="T12" s="94"/>
    </row>
    <row r="13" ht="14.25" customHeight="1" thickTop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</sheetData>
  <sheetProtection algorithmName="SHA-512" hashValue="9rUdyqj3VbrsuK/tbuyuHmU1hCUnLoBzSNfB0fSkEv5IxSJ1SZu5/wWasn6isTAyGjkOWtoKfaRvMKlNO/85IA==" saltValue="cM/jdfazg5VL7OmRO7Kh/g==" spinCount="100000" sheet="1" objects="1" scenarios="1"/>
  <mergeCells count="14">
    <mergeCell ref="B1:D1"/>
    <mergeCell ref="B11:G11"/>
    <mergeCell ref="R11:T11"/>
    <mergeCell ref="I7:I9"/>
    <mergeCell ref="J7:J9"/>
    <mergeCell ref="K7:K9"/>
    <mergeCell ref="M7:M9"/>
    <mergeCell ref="N7:N9"/>
    <mergeCell ref="U7:U9"/>
    <mergeCell ref="V8:V9"/>
    <mergeCell ref="H8:H9"/>
    <mergeCell ref="L8:L9"/>
    <mergeCell ref="B12:G12"/>
    <mergeCell ref="R12:T12"/>
  </mergeCells>
  <conditionalFormatting sqref="D7:D9">
    <cfRule type="containsBlanks" priority="51" dxfId="7">
      <formula>LEN(TRIM(D7))=0</formula>
    </cfRule>
  </conditionalFormatting>
  <conditionalFormatting sqref="T7:T9">
    <cfRule type="cellIs" priority="43" dxfId="6" operator="equal">
      <formula>"VYHOVUJE"</formula>
    </cfRule>
  </conditionalFormatting>
  <conditionalFormatting sqref="T7:T9">
    <cfRule type="cellIs" priority="42" dxfId="5" operator="equal">
      <formula>"NEVYHOVUJE"</formula>
    </cfRule>
  </conditionalFormatting>
  <conditionalFormatting sqref="G7:G9 R7:R9">
    <cfRule type="containsBlanks" priority="23" dxfId="3">
      <formula>LEN(TRIM(G7))=0</formula>
    </cfRule>
  </conditionalFormatting>
  <conditionalFormatting sqref="G7:G9">
    <cfRule type="containsBlanks" priority="22" dxfId="3">
      <formula>LEN(TRIM(G7))=0</formula>
    </cfRule>
  </conditionalFormatting>
  <conditionalFormatting sqref="G7:G9 R7:R9">
    <cfRule type="notContainsBlanks" priority="21" dxfId="2">
      <formula>LEN(TRIM(G7))&gt;0</formula>
    </cfRule>
  </conditionalFormatting>
  <conditionalFormatting sqref="G7:G9 R7:R9">
    <cfRule type="notContainsBlanks" priority="20" dxfId="1">
      <formula>LEN(TRIM(G7))&gt;0</formula>
    </cfRule>
  </conditionalFormatting>
  <conditionalFormatting sqref="G7:G9">
    <cfRule type="notContainsBlanks" priority="19" dxfId="0">
      <formula>LEN(TRIM(G7))&gt;0</formula>
    </cfRule>
  </conditionalFormatting>
  <dataValidations count="3">
    <dataValidation type="list" allowBlank="1" showInputMessage="1" showErrorMessage="1" sqref="J7">
      <formula1>"ANO,NE"</formula1>
    </dataValidation>
    <dataValidation type="list" showInputMessage="1" showErrorMessage="1" sqref="E7:E9">
      <formula1>"ks,bal,sada,"</formula1>
    </dataValidation>
    <dataValidation type="list" allowBlank="1" showInputMessage="1" showErrorMessage="1" sqref="V7:V8">
      <formula1>#REF!</formula1>
    </dataValidation>
  </dataValidations>
  <printOptions/>
  <pageMargins left="0.07874015748031496" right="0.11811023622047245" top="0.35433070866141736" bottom="0.35433070866141736" header="0.31496062992125984" footer="0.31496062992125984"/>
  <pageSetup fitToHeight="1" fitToWidth="1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Iva Hošková</cp:lastModifiedBy>
  <cp:lastPrinted>2021-04-14T06:29:12Z</cp:lastPrinted>
  <dcterms:created xsi:type="dcterms:W3CDTF">2014-03-05T12:43:32Z</dcterms:created>
  <dcterms:modified xsi:type="dcterms:W3CDTF">2021-08-16T06:02:44Z</dcterms:modified>
  <cp:category/>
  <cp:version/>
  <cp:contentType/>
  <cp:contentStatus/>
  <cp:revision>1</cp:revision>
</cp:coreProperties>
</file>