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/>
  <bookViews>
    <workbookView xWindow="0" yWindow="0" windowWidth="21576" windowHeight="7200" activeTab="0"/>
  </bookViews>
  <sheets>
    <sheet name="Výpočetní technika" sheetId="1" r:id="rId1"/>
  </sheets>
  <definedNames>
    <definedName name="_xlnm.Print_Area" localSheetId="0">'Výpočetní technika'!$B$1:$T$32</definedName>
  </definedNames>
  <calcPr calcId="191029"/>
</workbook>
</file>

<file path=xl/sharedStrings.xml><?xml version="1.0" encoding="utf-8"?>
<sst xmlns="http://schemas.openxmlformats.org/spreadsheetml/2006/main" count="112" uniqueCount="83">
  <si>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</si>
  <si>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</si>
  <si>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</si>
  <si>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</si>
  <si>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</si>
  <si>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</si>
  <si>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</si>
  <si>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</si>
  <si>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</si>
  <si>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</si>
  <si>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</si>
  <si>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30233100-2 - Počítačové paměťové jednotky </t>
  </si>
  <si>
    <t>30236110-6 - Paměť RAM</t>
  </si>
  <si>
    <t xml:space="preserve">30237000-9 - Součásti, příslušenství a doplňky pro počítače </t>
  </si>
  <si>
    <t>30237100-0 - Součásti počítačů</t>
  </si>
  <si>
    <t>30237300-2 - Doplňky k počítačům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</si>
  <si>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</si>
  <si>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</si>
  <si>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</si>
  <si>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</si>
  <si>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</si>
  <si>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</si>
  <si>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</si>
  <si>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</si>
  <si>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</si>
  <si>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</si>
  <si>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</si>
  <si>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</si>
  <si>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</si>
  <si>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</si>
  <si>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</si>
  <si>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</si>
  <si>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</si>
  <si>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</si>
  <si>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</si>
  <si>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Pokud financováno z projektových prostředků, pak ŘEŠITEL uvede: NÁZEV A ČÍSLO DOTAČNÍHO PROJEKTU</t>
  </si>
  <si>
    <t xml:space="preserve">Příloha č. 2 Kupní smlouvy - technická specifikace
Výpočetní technika (III.) 068 - 2021 </t>
  </si>
  <si>
    <t>Externí disk, 1TB, 2,5"</t>
  </si>
  <si>
    <t>USB Hub</t>
  </si>
  <si>
    <t>Redukce HDMI - VGA</t>
  </si>
  <si>
    <t>HDMI kabel 2m</t>
  </si>
  <si>
    <t>Čtečka čárových kódů</t>
  </si>
  <si>
    <t>Ing. Tomáš Řeřicha, Ph.D.,
Tel.: 737 488 958,
37763 4534</t>
  </si>
  <si>
    <t>Univerzitní 26, 
301 00 Plzeň,
Fakulta elektrotechnická -
Katedra materiálů a technologií,
místnost EK 414</t>
  </si>
  <si>
    <t>Externí disk 2,5", kapacita min. 1TB.
Konektivita: USB 3.0 nebo USB-C.
Barva se preferuje černá.</t>
  </si>
  <si>
    <t>USB Hub , připojení pomocí USB-A.
Minimálně 4 konektory, USB 3.0.
Barva se preferuje černá.</t>
  </si>
  <si>
    <t>Redukce HDMI - VGA, podpora Full HD, rovné konektory.
Barva černá.</t>
  </si>
  <si>
    <t xml:space="preserve"> HDMI 1.4, délka 2m, barva černá.</t>
  </si>
  <si>
    <t>Čtečka čárových kódů s ručním typem skeneru.
Typ snímání - laserové.
Snímání čárových kodů - 1D, 2D, QR, víceřádkové snímání.
Konektivita: USB a Bluetooth.
Stojánek.
Barva se preferuje černá.</t>
  </si>
  <si>
    <t>SSD disk (M.2 NVMe)</t>
  </si>
  <si>
    <t>SSD disk (SATA)</t>
  </si>
  <si>
    <t>8-Port Desktop Gigabit Ethernet Switch</t>
  </si>
  <si>
    <t>RAM</t>
  </si>
  <si>
    <t>Ing. Jan Molnár, Ph.D.,
Tel.: 37763 4441</t>
  </si>
  <si>
    <t>Univerzitní 26,
301 00 Plzeň,
Fakulta elektrotechnická - RICE,
místnost EC 311</t>
  </si>
  <si>
    <t>Záruka na zboží min. 60 měsíců.</t>
  </si>
  <si>
    <t>Záruka na zboží min. 120 měsíců.</t>
  </si>
  <si>
    <t>Záruka na zboží min. 24 měsíců.</t>
  </si>
  <si>
    <t>Rozhraní: PCIe 3. generace 8 Gb/s, až 4 kanály.
Kapacita: 500 GB.
Provedení: M.2 2280.
Rychlost čtení: min. 3 400 MB/s. 
Rychlost zápisu: min. 2 600 MB/s.
Záruka min. 60 měsíců.</t>
  </si>
  <si>
    <t>Kapacita: min. 500 GB.
Rozhraní: SATA 6 Gb/s.
Provedení: 2,5 palce 7 mm.
Rychlost čtení:  min. 560 MB/s.
Rychlost zápisu: min. 530 MB/s.
Odolnost (TBW): min. 100.
Záruka min. 60 měsíců.</t>
  </si>
  <si>
    <t>Čtečka paměťových karet</t>
  </si>
  <si>
    <t>Typ: externí.
Konektivita: USB typ-A, standard USB 3  (kompatibilní s USB 2.0 a USB 1.1).
Podporované formáty karet: SD/SDHC/SDXC/MMC/RS MMC/MMC 4.0/Ultra SD/Extreme SD/T-Flash/micro SD/micro SDHC/micro SDXC.</t>
  </si>
  <si>
    <t>Kompatibilita s Dell Inspiron 5770 - 5525.
Kapacita: 16GB (kit dva moduly 2x8GB), DDR4, 2400Mhz, 2Rx8 SODIMM.
Záruka min. 120 měsíců.</t>
  </si>
  <si>
    <t>Brašna na notebook</t>
  </si>
  <si>
    <t>Černá brašna na notebook o úhlopříčce 15,6". 
Na zip, rukojeť na obalu, 1 hlavní plus 1 přední kapsa, odnímatelný ramenní popruh, hmotnost max. do 0,5 kg.</t>
  </si>
  <si>
    <t>Ivana Jílková,
Tel.: 37763 1085, 
E-mail: ijilkova@rek.zcu.cz</t>
  </si>
  <si>
    <t>Univerzitní 22,
301 00 Plzeň,
budova Fakulty strojní - Projektové centrum,
místnost UF 215</t>
  </si>
  <si>
    <t>USB-A síťová karta</t>
  </si>
  <si>
    <t>USB-C síťová karta</t>
  </si>
  <si>
    <t>David Kratochvíl,
Tel.: 37763 2858,
davydek@civ.zcu.cz</t>
  </si>
  <si>
    <t>Univerzitní 20
301 00 Plzeň,
Centrum informatizace a výpočetní techniky -
Odbor uživatelské podpory a provozu,
místnost UI 312</t>
  </si>
  <si>
    <t>Rozhraní: SATA 6Gb/s.
Formát disku: 2,5".
Kapacita: min. 500 GB.
Sekvenční čtení: min. 550 MB/sec.
Sekvenční zápis: min. 510 MB/sec.
MTTF min.: 1.5 Million Hodin.
Životnost min. 300TBW.</t>
  </si>
  <si>
    <t>Rozhraní: SATA 6Gb/s.
Formát disku: 2,5".
Kapacita: min. 250 GB.
Sekvenční čtení: min. 550 MB/sec.
Sekvenční zápis: min. 510 MB/sec.
MTTF min.: 1.5 Million Hodin.
Životnost min. 150TBW.</t>
  </si>
  <si>
    <t>Rozhraní: SATA 6Gb/s.
Formát disku: 2,5".
Kapacita: min. 1000 GB.
Sekvenční čtení: min. 550 MB/sec.
Sekvenční zapis: min. 510 MB/sec.
MTTF min.: 1.5 Million Hodin.
Životnost min. 600TBW.</t>
  </si>
  <si>
    <t>SSD disk min. 500GB</t>
  </si>
  <si>
    <t>SSD disk min. 250GB</t>
  </si>
  <si>
    <t>SSD disk min. 1000GB</t>
  </si>
  <si>
    <t>Podpora rychlostí 10/100/1000 Mbit/s.
Podpora přenosových rychlostí 12 / 480 / 5000 Mbit/s (full / high / super speed).
Rozhraní USB-A - USB 3.0, zpětně kompatibilní s USB 2.0 a USB 1.1.
Počet portů RJ-45: 1.
Funkce Wake-on-LAN, LED indikace.
Podpora CDC-ECM – pro automatickou instalaci ovladačů napříč různými OS.
Plná podpora Plug and Play a Hot Plug.
Podpora hardwarového Cyclic Redundancy Check (CRC) pro odhalení chyb přenosu.</t>
  </si>
  <si>
    <t>Helena Průchová,
Tel.: 37763 7281</t>
  </si>
  <si>
    <t>sady Pětatřicátníků 14,
301 00 Plzeň,
 Fakulta právnická -
Katedra občanského práva,
místnost PC 217</t>
  </si>
  <si>
    <t>SATA disk, kapacita min. 500 GB.</t>
  </si>
  <si>
    <t>SSD SATA disk 500 GB</t>
  </si>
  <si>
    <r>
      <t xml:space="preserve">Vlastnosti: kovové šasi, veškeré konektory umístěny v zadním čale zařízení, stavové led v předním čele zařízení.
Kompatibilní standardy: IEEE 802.3 10BASE-T Ethernet, IEEE 802.3u 100BASE-TX Fast Ethernet, IEEE 802.3ab 1000BASE-T Gigabit Ethernet, IEEE 802.3 Nway auto-negotiation, IEEE 802.3x full duplex operation and flow control, IEEE 802.3az Energy Efficient Ethernet.
Přenosová rychlost: Ethernet: 10/20 Mbps, Fast Ethernet: 100/200 Mbps, Gigabit Ethernet: 1000/2000 Mbps.
Rozhraní: Eight RJ-45 10/100/1000 Mbps Ethernet ports with auto MDI/MDIX support.
Počet portů: 8.
Stavové LED na čelním panelu: PWR Power, port Link/Activity (Amber: 10/100 Mbps, Green: 1000 Mbp).
Provozní teplota: 0 - </t>
    </r>
    <r>
      <rPr>
        <sz val="11"/>
        <color rgb="FFFF0000"/>
        <rFont val="Calibri"/>
        <family val="2"/>
        <scheme val="minor"/>
      </rPr>
      <t>40 C.</t>
    </r>
    <r>
      <rPr>
        <sz val="11"/>
        <color theme="1"/>
        <rFont val="Calibri"/>
        <family val="2"/>
        <scheme val="minor"/>
      </rPr>
      <t xml:space="preserve">
Certifikace: CE, FCC Class B, BSMI.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</si>
</sst>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 diagonalUp="1" diagonalDown="1">
      <left style="medium"/>
      <right style="medium"/>
      <top style="medium"/>
      <bottom style="thick"/>
      <diagonal style="thin"/>
    </border>
    <border diagonalUp="1" diagonalDown="1">
      <left style="medium"/>
      <right style="medium"/>
      <top style="medium"/>
      <bottom/>
      <diagonal style="thin"/>
    </border>
    <border>
      <left style="medium"/>
      <right style="medium"/>
      <top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164" fontId="0" fillId="5" borderId="12" xfId="0" applyNumberFormat="1" applyFill="1" applyBorder="1" applyAlignment="1">
      <alignment horizontal="right" vertical="center" indent="1"/>
    </xf>
    <xf numFmtId="0" fontId="0" fillId="6" borderId="8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3" fontId="0" fillId="4" borderId="13" xfId="0" applyNumberForma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3" fontId="0" fillId="4" borderId="16" xfId="0" applyNumberForma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left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6" borderId="14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3" fontId="0" fillId="4" borderId="18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indent="1"/>
    </xf>
    <xf numFmtId="164" fontId="0" fillId="5" borderId="2" xfId="0" applyNumberFormat="1" applyFill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3" fontId="0" fillId="4" borderId="19" xfId="0" applyNumberFormat="1" applyFill="1" applyBorder="1" applyAlignment="1">
      <alignment horizontal="center" vertical="center" wrapText="1"/>
    </xf>
    <xf numFmtId="3" fontId="0" fillId="5" borderId="20" xfId="0" applyNumberForma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164" fontId="0" fillId="0" borderId="20" xfId="0" applyNumberFormat="1" applyBorder="1" applyAlignment="1">
      <alignment horizontal="right" vertical="center" indent="1"/>
    </xf>
    <xf numFmtId="164" fontId="0" fillId="5" borderId="20" xfId="0" applyNumberFormat="1" applyFill="1" applyBorder="1" applyAlignment="1">
      <alignment horizontal="right" vertical="center" indent="1"/>
    </xf>
    <xf numFmtId="165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/>
    </xf>
    <xf numFmtId="3" fontId="0" fillId="4" borderId="21" xfId="0" applyNumberFormat="1" applyFill="1" applyBorder="1" applyAlignment="1">
      <alignment horizontal="center" vertical="center" wrapText="1"/>
    </xf>
    <xf numFmtId="3" fontId="0" fillId="5" borderId="22" xfId="0" applyNumberForma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right" vertical="center" indent="1"/>
    </xf>
    <xf numFmtId="164" fontId="0" fillId="5" borderId="22" xfId="0" applyNumberFormat="1" applyFill="1" applyBorder="1" applyAlignment="1">
      <alignment horizontal="right" vertical="center" indent="1"/>
    </xf>
    <xf numFmtId="165" fontId="0" fillId="0" borderId="22" xfId="0" applyNumberFormat="1" applyBorder="1" applyAlignment="1">
      <alignment horizontal="right" vertical="center" indent="1"/>
    </xf>
    <xf numFmtId="0" fontId="0" fillId="0" borderId="22" xfId="0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2" xfId="0" applyFont="1" applyFill="1" applyBorder="1" applyAlignment="1" applyProtection="1">
      <alignment horizontal="left" vertical="center" wrapText="1" indent="1"/>
      <protection locked="0"/>
    </xf>
    <xf numFmtId="0" fontId="7" fillId="2" borderId="17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0" fontId="7" fillId="2" borderId="20" xfId="0" applyFont="1" applyFill="1" applyBorder="1" applyAlignment="1" applyProtection="1">
      <alignment horizontal="left" vertical="center" wrapText="1" indent="1"/>
      <protection locked="0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0" fillId="6" borderId="12" xfId="0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9" xfId="0" applyFill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6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80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7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51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75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50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7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234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9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96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2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20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4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7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4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9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2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04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04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6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1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09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0619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80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052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29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52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25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74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98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23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48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729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2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4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72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9679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4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71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95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2061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45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70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118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69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93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18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37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56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7588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94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13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52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71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90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09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2828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6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0448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2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2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9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1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33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5213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7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90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09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2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47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06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80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0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7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96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20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4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7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3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75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9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28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6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04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1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3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52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7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9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0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2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06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80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0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7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6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80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0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78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51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7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06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80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0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7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96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20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4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7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3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75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9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28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6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04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1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3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52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7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9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0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2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60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34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0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57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06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80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0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033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51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9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2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20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4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9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4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3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75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9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3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8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04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04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6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6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1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9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9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3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52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7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9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0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2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06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80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052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253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7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482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96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46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20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4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7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692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3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75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9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28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6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04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1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3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52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7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9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0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283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53840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9525</xdr:rowOff>
    </xdr:from>
    <xdr:to>
      <xdr:col>22</xdr:col>
      <xdr:colOff>95250</xdr:colOff>
      <xdr:row>82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86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50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50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99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98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48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977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2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472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96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215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46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71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2061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453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115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949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1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44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118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692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939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18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37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13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3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52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71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90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28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47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6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85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42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1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5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75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9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3308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7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90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09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2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66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85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04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2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42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61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99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37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56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75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95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14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3313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52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71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09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28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47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6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85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23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6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8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80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3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3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56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7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95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95250</xdr:colOff>
      <xdr:row>192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71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95250</xdr:colOff>
      <xdr:row>192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71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95250</xdr:colOff>
      <xdr:row>193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90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95250</xdr:colOff>
      <xdr:row>194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09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95250</xdr:colOff>
      <xdr:row>195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28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95250</xdr:colOff>
      <xdr:row>196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4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95250</xdr:colOff>
      <xdr:row>197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66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95250</xdr:colOff>
      <xdr:row>198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85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95250</xdr:colOff>
      <xdr:row>199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604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180975</xdr:rowOff>
    </xdr:from>
    <xdr:to>
      <xdr:col>22</xdr:col>
      <xdr:colOff>95250</xdr:colOff>
      <xdr:row>91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443525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75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0055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25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34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090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57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53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9525</xdr:rowOff>
    </xdr:from>
    <xdr:to>
      <xdr:col>22</xdr:col>
      <xdr:colOff>190500</xdr:colOff>
      <xdr:row>82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8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9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96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2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20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4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9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4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3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3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28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6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8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425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1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5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7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9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3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7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9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0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2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6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8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0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2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4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6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9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37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5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7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1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3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5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7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0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2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4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6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8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2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6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8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8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3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3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5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7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9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7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7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9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0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2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4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6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855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60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73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180975</xdr:rowOff>
    </xdr:from>
    <xdr:to>
      <xdr:col>22</xdr:col>
      <xdr:colOff>190500</xdr:colOff>
      <xdr:row>91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4435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90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91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75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55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347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09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57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9525</xdr:rowOff>
    </xdr:from>
    <xdr:to>
      <xdr:col>22</xdr:col>
      <xdr:colOff>190500</xdr:colOff>
      <xdr:row>82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8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9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96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2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20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4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9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4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3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3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28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6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8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425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1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5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7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9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3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7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9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0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180975</xdr:rowOff>
    </xdr:from>
    <xdr:to>
      <xdr:col>22</xdr:col>
      <xdr:colOff>190500</xdr:colOff>
      <xdr:row>91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4435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90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91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75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55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347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09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57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09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57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80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052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033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90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91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75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7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9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96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4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9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4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3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56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75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28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6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425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1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5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9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53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9525</xdr:rowOff>
    </xdr:from>
    <xdr:to>
      <xdr:col>22</xdr:col>
      <xdr:colOff>190500</xdr:colOff>
      <xdr:row>82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8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180975</xdr:rowOff>
    </xdr:from>
    <xdr:to>
      <xdr:col>22</xdr:col>
      <xdr:colOff>190500</xdr:colOff>
      <xdr:row>91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4435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90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91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75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55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347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09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57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09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57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052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77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290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53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79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786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033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90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91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75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55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347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78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538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9525</xdr:rowOff>
    </xdr:from>
    <xdr:to>
      <xdr:col>22</xdr:col>
      <xdr:colOff>190500</xdr:colOff>
      <xdr:row>82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8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9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96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2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20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4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9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4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3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3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28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6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8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425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1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5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7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9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3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7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9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0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2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6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8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0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2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4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6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9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37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5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7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1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3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5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7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0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2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4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6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8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2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6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8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8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3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3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5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7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9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7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7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9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0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2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4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6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855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60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180975</xdr:rowOff>
    </xdr:from>
    <xdr:to>
      <xdr:col>22</xdr:col>
      <xdr:colOff>190500</xdr:colOff>
      <xdr:row>91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4435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90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91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75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55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347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09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57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385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55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34715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57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090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61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63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576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09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08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576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576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29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9525</xdr:rowOff>
    </xdr:from>
    <xdr:to>
      <xdr:col>22</xdr:col>
      <xdr:colOff>190500</xdr:colOff>
      <xdr:row>81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538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0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52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7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996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491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23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72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9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7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96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2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9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206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70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9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19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4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692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187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9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3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0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28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6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2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6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9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18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5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7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9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521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7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90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0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4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6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8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04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2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4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8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1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37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5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7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140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3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5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90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0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283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4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664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0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4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6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6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1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1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379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5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760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5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5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7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903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0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2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4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6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855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30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0525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180975</xdr:rowOff>
    </xdr:from>
    <xdr:to>
      <xdr:col>22</xdr:col>
      <xdr:colOff>190500</xdr:colOff>
      <xdr:row>88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1958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51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757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55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5948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55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48424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59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33775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59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58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60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58330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328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67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682365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07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318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56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781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9525</xdr:rowOff>
    </xdr:from>
    <xdr:to>
      <xdr:col>22</xdr:col>
      <xdr:colOff>190500</xdr:colOff>
      <xdr:row>82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8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28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1776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0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50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99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2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739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598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48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69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472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796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21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46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871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206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45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994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1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44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69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093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1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13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1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3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5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7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29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28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4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6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385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4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4806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1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3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5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7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59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1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33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7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69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0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2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6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78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045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2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4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6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89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3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5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7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599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1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3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5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071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0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2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4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6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18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2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6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8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280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3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3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5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7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395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7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7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49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0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2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4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6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58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6604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85572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5478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397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0043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180975</xdr:rowOff>
    </xdr:from>
    <xdr:to>
      <xdr:col>22</xdr:col>
      <xdr:colOff>190500</xdr:colOff>
      <xdr:row>91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4435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276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90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2625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51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91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375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699825" y="4425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3"/>
  <sheetViews>
    <sheetView tabSelected="1" workbookViewId="0" topLeftCell="F3">
      <selection activeCell="G7" sqref="G7:G23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1.7109375" style="1" customWidth="1"/>
    <col min="4" max="4" width="12.28125" style="2" customWidth="1"/>
    <col min="5" max="5" width="10.57421875" style="3" customWidth="1"/>
    <col min="6" max="6" width="130.003906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28.28125" style="5" hidden="1" customWidth="1"/>
    <col min="12" max="12" width="32.57421875" style="5" customWidth="1"/>
    <col min="13" max="13" width="27.8515625" style="5" customWidth="1"/>
    <col min="14" max="14" width="45.57421875" style="4" customWidth="1"/>
    <col min="15" max="15" width="31.8515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5742187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187" t="s">
        <v>36</v>
      </c>
      <c r="C1" s="188"/>
      <c r="D1" s="188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136"/>
      <c r="E3" s="136"/>
      <c r="F3" s="136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136"/>
      <c r="E4" s="136"/>
      <c r="F4" s="136"/>
      <c r="G4" s="136"/>
      <c r="H4" s="136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85" t="s">
        <v>2</v>
      </c>
      <c r="H5" s="186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16</v>
      </c>
      <c r="D6" s="39" t="s">
        <v>4</v>
      </c>
      <c r="E6" s="39" t="s">
        <v>17</v>
      </c>
      <c r="F6" s="39" t="s">
        <v>18</v>
      </c>
      <c r="G6" s="45" t="s">
        <v>27</v>
      </c>
      <c r="H6" s="46" t="s">
        <v>31</v>
      </c>
      <c r="I6" s="40" t="s">
        <v>19</v>
      </c>
      <c r="J6" s="39" t="s">
        <v>20</v>
      </c>
      <c r="K6" s="39" t="s">
        <v>35</v>
      </c>
      <c r="L6" s="41" t="s">
        <v>21</v>
      </c>
      <c r="M6" s="42" t="s">
        <v>22</v>
      </c>
      <c r="N6" s="41" t="s">
        <v>23</v>
      </c>
      <c r="O6" s="41" t="s">
        <v>28</v>
      </c>
      <c r="P6" s="41" t="s">
        <v>24</v>
      </c>
      <c r="Q6" s="39" t="s">
        <v>5</v>
      </c>
      <c r="R6" s="43" t="s">
        <v>6</v>
      </c>
      <c r="S6" s="137" t="s">
        <v>7</v>
      </c>
      <c r="T6" s="44" t="s">
        <v>8</v>
      </c>
      <c r="U6" s="41" t="s">
        <v>25</v>
      </c>
      <c r="V6" s="41" t="s">
        <v>26</v>
      </c>
    </row>
    <row r="7" spans="1:22" ht="81" customHeight="1" thickTop="1">
      <c r="A7" s="20"/>
      <c r="B7" s="48">
        <v>1</v>
      </c>
      <c r="C7" s="49" t="s">
        <v>37</v>
      </c>
      <c r="D7" s="50">
        <v>4</v>
      </c>
      <c r="E7" s="51" t="s">
        <v>34</v>
      </c>
      <c r="F7" s="68" t="s">
        <v>44</v>
      </c>
      <c r="G7" s="140"/>
      <c r="H7" s="191"/>
      <c r="I7" s="189" t="s">
        <v>29</v>
      </c>
      <c r="J7" s="159" t="s">
        <v>30</v>
      </c>
      <c r="K7" s="159"/>
      <c r="L7" s="165"/>
      <c r="M7" s="182" t="s">
        <v>42</v>
      </c>
      <c r="N7" s="182" t="s">
        <v>43</v>
      </c>
      <c r="O7" s="183">
        <v>21</v>
      </c>
      <c r="P7" s="52">
        <f aca="true" t="shared" si="0" ref="P7:P23">D7*Q7</f>
        <v>5200</v>
      </c>
      <c r="Q7" s="53">
        <v>1300</v>
      </c>
      <c r="R7" s="148"/>
      <c r="S7" s="54">
        <f aca="true" t="shared" si="1" ref="S7:S23">D7*R7</f>
        <v>0</v>
      </c>
      <c r="T7" s="55" t="str">
        <f aca="true" t="shared" si="2" ref="T7">IF(ISNUMBER(R7),IF(R7&gt;Q7,"NEVYHOVUJE","VYHOVUJE")," ")</f>
        <v xml:space="preserve"> </v>
      </c>
      <c r="U7" s="159"/>
      <c r="V7" s="159" t="s">
        <v>15</v>
      </c>
    </row>
    <row r="8" spans="1:22" ht="63" customHeight="1">
      <c r="A8" s="20"/>
      <c r="B8" s="56">
        <v>2</v>
      </c>
      <c r="C8" s="57" t="s">
        <v>38</v>
      </c>
      <c r="D8" s="58">
        <v>4</v>
      </c>
      <c r="E8" s="59" t="s">
        <v>34</v>
      </c>
      <c r="F8" s="69" t="s">
        <v>45</v>
      </c>
      <c r="G8" s="141"/>
      <c r="H8" s="192"/>
      <c r="I8" s="177"/>
      <c r="J8" s="160"/>
      <c r="K8" s="160"/>
      <c r="L8" s="166"/>
      <c r="M8" s="166"/>
      <c r="N8" s="166"/>
      <c r="O8" s="181"/>
      <c r="P8" s="60">
        <f t="shared" si="0"/>
        <v>1400</v>
      </c>
      <c r="Q8" s="61">
        <v>350</v>
      </c>
      <c r="R8" s="149"/>
      <c r="S8" s="62">
        <f t="shared" si="1"/>
        <v>0</v>
      </c>
      <c r="T8" s="63" t="str">
        <f aca="true" t="shared" si="3" ref="T8">IF(ISNUMBER(R8),IF(R8&gt;Q8,"NEVYHOVUJE","VYHOVUJE")," ")</f>
        <v xml:space="preserve"> </v>
      </c>
      <c r="U8" s="160"/>
      <c r="V8" s="160"/>
    </row>
    <row r="9" spans="1:22" ht="40.5" customHeight="1">
      <c r="A9" s="20"/>
      <c r="B9" s="64">
        <v>3</v>
      </c>
      <c r="C9" s="65" t="s">
        <v>39</v>
      </c>
      <c r="D9" s="66">
        <v>5</v>
      </c>
      <c r="E9" s="138" t="s">
        <v>34</v>
      </c>
      <c r="F9" s="70" t="s">
        <v>46</v>
      </c>
      <c r="G9" s="142"/>
      <c r="H9" s="192"/>
      <c r="I9" s="177"/>
      <c r="J9" s="160"/>
      <c r="K9" s="160"/>
      <c r="L9" s="166"/>
      <c r="M9" s="166"/>
      <c r="N9" s="166"/>
      <c r="O9" s="181"/>
      <c r="P9" s="60">
        <f t="shared" si="0"/>
        <v>1750</v>
      </c>
      <c r="Q9" s="67">
        <v>350</v>
      </c>
      <c r="R9" s="150"/>
      <c r="S9" s="62">
        <f t="shared" si="1"/>
        <v>0</v>
      </c>
      <c r="T9" s="63" t="str">
        <f aca="true" t="shared" si="4" ref="T9:T15">IF(ISNUMBER(R9),IF(R9&gt;Q9,"NEVYHOVUJE","VYHOVUJE")," ")</f>
        <v xml:space="preserve"> </v>
      </c>
      <c r="U9" s="160"/>
      <c r="V9" s="160"/>
    </row>
    <row r="10" spans="1:22" ht="40.5" customHeight="1">
      <c r="A10" s="20"/>
      <c r="B10" s="64">
        <v>4</v>
      </c>
      <c r="C10" s="65" t="s">
        <v>40</v>
      </c>
      <c r="D10" s="66">
        <v>5</v>
      </c>
      <c r="E10" s="138" t="s">
        <v>34</v>
      </c>
      <c r="F10" s="70" t="s">
        <v>47</v>
      </c>
      <c r="G10" s="142"/>
      <c r="H10" s="192"/>
      <c r="I10" s="177"/>
      <c r="J10" s="160"/>
      <c r="K10" s="160"/>
      <c r="L10" s="166"/>
      <c r="M10" s="166"/>
      <c r="N10" s="166"/>
      <c r="O10" s="181"/>
      <c r="P10" s="60">
        <f t="shared" si="0"/>
        <v>500</v>
      </c>
      <c r="Q10" s="67">
        <v>100</v>
      </c>
      <c r="R10" s="150"/>
      <c r="S10" s="62">
        <f t="shared" si="1"/>
        <v>0</v>
      </c>
      <c r="T10" s="63" t="str">
        <f t="shared" si="4"/>
        <v xml:space="preserve"> </v>
      </c>
      <c r="U10" s="160"/>
      <c r="V10" s="160"/>
    </row>
    <row r="11" spans="1:22" ht="124.5" customHeight="1" thickBot="1">
      <c r="A11" s="20"/>
      <c r="B11" s="78">
        <v>5</v>
      </c>
      <c r="C11" s="79" t="s">
        <v>41</v>
      </c>
      <c r="D11" s="80">
        <v>2</v>
      </c>
      <c r="E11" s="81" t="s">
        <v>34</v>
      </c>
      <c r="F11" s="82" t="s">
        <v>48</v>
      </c>
      <c r="G11" s="143"/>
      <c r="H11" s="193"/>
      <c r="I11" s="190"/>
      <c r="J11" s="161"/>
      <c r="K11" s="161"/>
      <c r="L11" s="167"/>
      <c r="M11" s="167"/>
      <c r="N11" s="167"/>
      <c r="O11" s="184"/>
      <c r="P11" s="83">
        <f t="shared" si="0"/>
        <v>5000</v>
      </c>
      <c r="Q11" s="84">
        <v>2500</v>
      </c>
      <c r="R11" s="151"/>
      <c r="S11" s="85">
        <f t="shared" si="1"/>
        <v>0</v>
      </c>
      <c r="T11" s="86" t="str">
        <f t="shared" si="4"/>
        <v xml:space="preserve"> </v>
      </c>
      <c r="U11" s="161"/>
      <c r="V11" s="161"/>
    </row>
    <row r="12" spans="1:22" ht="108.75" customHeight="1">
      <c r="A12" s="20"/>
      <c r="B12" s="71">
        <v>6</v>
      </c>
      <c r="C12" s="72" t="s">
        <v>49</v>
      </c>
      <c r="D12" s="73">
        <v>1</v>
      </c>
      <c r="E12" s="131" t="s">
        <v>34</v>
      </c>
      <c r="F12" s="87" t="s">
        <v>58</v>
      </c>
      <c r="G12" s="144"/>
      <c r="H12" s="194"/>
      <c r="I12" s="176" t="s">
        <v>29</v>
      </c>
      <c r="J12" s="164" t="s">
        <v>30</v>
      </c>
      <c r="K12" s="164"/>
      <c r="L12" s="135" t="s">
        <v>55</v>
      </c>
      <c r="M12" s="178" t="s">
        <v>53</v>
      </c>
      <c r="N12" s="178" t="s">
        <v>54</v>
      </c>
      <c r="O12" s="180">
        <v>21</v>
      </c>
      <c r="P12" s="74">
        <f t="shared" si="0"/>
        <v>2130</v>
      </c>
      <c r="Q12" s="75">
        <v>2130</v>
      </c>
      <c r="R12" s="152"/>
      <c r="S12" s="76">
        <f t="shared" si="1"/>
        <v>0</v>
      </c>
      <c r="T12" s="77" t="str">
        <f t="shared" si="4"/>
        <v xml:space="preserve"> </v>
      </c>
      <c r="U12" s="164"/>
      <c r="V12" s="164" t="s">
        <v>14</v>
      </c>
    </row>
    <row r="13" spans="1:22" ht="121.5" customHeight="1">
      <c r="A13" s="20"/>
      <c r="B13" s="64">
        <v>7</v>
      </c>
      <c r="C13" s="65" t="s">
        <v>50</v>
      </c>
      <c r="D13" s="66">
        <v>4</v>
      </c>
      <c r="E13" s="138" t="s">
        <v>34</v>
      </c>
      <c r="F13" s="88" t="s">
        <v>59</v>
      </c>
      <c r="G13" s="142"/>
      <c r="H13" s="192"/>
      <c r="I13" s="177"/>
      <c r="J13" s="160"/>
      <c r="K13" s="160"/>
      <c r="L13" s="139" t="s">
        <v>55</v>
      </c>
      <c r="M13" s="179"/>
      <c r="N13" s="179"/>
      <c r="O13" s="181"/>
      <c r="P13" s="60">
        <f t="shared" si="0"/>
        <v>6120</v>
      </c>
      <c r="Q13" s="67">
        <v>1530</v>
      </c>
      <c r="R13" s="150"/>
      <c r="S13" s="62">
        <f t="shared" si="1"/>
        <v>0</v>
      </c>
      <c r="T13" s="63" t="str">
        <f t="shared" si="4"/>
        <v xml:space="preserve"> </v>
      </c>
      <c r="U13" s="160"/>
      <c r="V13" s="158"/>
    </row>
    <row r="14" spans="1:22" ht="189.75" customHeight="1">
      <c r="A14" s="20"/>
      <c r="B14" s="64">
        <v>8</v>
      </c>
      <c r="C14" s="65" t="s">
        <v>51</v>
      </c>
      <c r="D14" s="66">
        <v>3</v>
      </c>
      <c r="E14" s="138" t="s">
        <v>34</v>
      </c>
      <c r="F14" s="156" t="s">
        <v>82</v>
      </c>
      <c r="G14" s="142"/>
      <c r="H14" s="192"/>
      <c r="I14" s="177"/>
      <c r="J14" s="160"/>
      <c r="K14" s="160"/>
      <c r="L14" s="162" t="s">
        <v>57</v>
      </c>
      <c r="M14" s="179"/>
      <c r="N14" s="179"/>
      <c r="O14" s="181"/>
      <c r="P14" s="60">
        <f t="shared" si="0"/>
        <v>1740</v>
      </c>
      <c r="Q14" s="67">
        <v>580</v>
      </c>
      <c r="R14" s="150"/>
      <c r="S14" s="62">
        <f t="shared" si="1"/>
        <v>0</v>
      </c>
      <c r="T14" s="63" t="str">
        <f t="shared" si="4"/>
        <v xml:space="preserve"> </v>
      </c>
      <c r="U14" s="160"/>
      <c r="V14" s="157" t="s">
        <v>15</v>
      </c>
    </row>
    <row r="15" spans="1:22" ht="73.5" customHeight="1">
      <c r="A15" s="20"/>
      <c r="B15" s="64">
        <v>9</v>
      </c>
      <c r="C15" s="89" t="s">
        <v>60</v>
      </c>
      <c r="D15" s="66">
        <v>2</v>
      </c>
      <c r="E15" s="138" t="s">
        <v>34</v>
      </c>
      <c r="F15" s="88" t="s">
        <v>61</v>
      </c>
      <c r="G15" s="142"/>
      <c r="H15" s="192"/>
      <c r="I15" s="177"/>
      <c r="J15" s="160"/>
      <c r="K15" s="160"/>
      <c r="L15" s="163"/>
      <c r="M15" s="179"/>
      <c r="N15" s="179"/>
      <c r="O15" s="181"/>
      <c r="P15" s="60">
        <f t="shared" si="0"/>
        <v>460</v>
      </c>
      <c r="Q15" s="67">
        <v>230</v>
      </c>
      <c r="R15" s="150"/>
      <c r="S15" s="62">
        <f t="shared" si="1"/>
        <v>0</v>
      </c>
      <c r="T15" s="63" t="str">
        <f t="shared" si="4"/>
        <v xml:space="preserve"> </v>
      </c>
      <c r="U15" s="160"/>
      <c r="V15" s="158"/>
    </row>
    <row r="16" spans="1:22" ht="71.25" customHeight="1" thickBot="1">
      <c r="A16" s="20"/>
      <c r="B16" s="64">
        <v>10</v>
      </c>
      <c r="C16" s="90" t="s">
        <v>52</v>
      </c>
      <c r="D16" s="66">
        <v>1</v>
      </c>
      <c r="E16" s="138" t="s">
        <v>34</v>
      </c>
      <c r="F16" s="88" t="s">
        <v>62</v>
      </c>
      <c r="G16" s="142"/>
      <c r="H16" s="192"/>
      <c r="I16" s="177"/>
      <c r="J16" s="160"/>
      <c r="K16" s="160"/>
      <c r="L16" s="139" t="s">
        <v>56</v>
      </c>
      <c r="M16" s="179"/>
      <c r="N16" s="179"/>
      <c r="O16" s="181"/>
      <c r="P16" s="91">
        <f t="shared" si="0"/>
        <v>2000</v>
      </c>
      <c r="Q16" s="67">
        <v>2000</v>
      </c>
      <c r="R16" s="150"/>
      <c r="S16" s="92">
        <f t="shared" si="1"/>
        <v>0</v>
      </c>
      <c r="T16" s="93" t="str">
        <f aca="true" t="shared" si="5" ref="T16">IF(ISNUMBER(R16),IF(R16&gt;Q16,"NEVYHOVUJE","VYHOVUJE")," ")</f>
        <v xml:space="preserve"> </v>
      </c>
      <c r="U16" s="160"/>
      <c r="V16" s="138" t="s">
        <v>12</v>
      </c>
    </row>
    <row r="17" spans="1:22" ht="94.5" customHeight="1" thickBot="1">
      <c r="A17" s="20"/>
      <c r="B17" s="94">
        <v>11</v>
      </c>
      <c r="C17" s="95" t="s">
        <v>63</v>
      </c>
      <c r="D17" s="96">
        <v>6</v>
      </c>
      <c r="E17" s="130" t="s">
        <v>34</v>
      </c>
      <c r="F17" s="97" t="s">
        <v>64</v>
      </c>
      <c r="G17" s="145"/>
      <c r="H17" s="133"/>
      <c r="I17" s="95" t="s">
        <v>29</v>
      </c>
      <c r="J17" s="130" t="s">
        <v>30</v>
      </c>
      <c r="K17" s="130"/>
      <c r="L17" s="134"/>
      <c r="M17" s="98" t="s">
        <v>65</v>
      </c>
      <c r="N17" s="98" t="s">
        <v>66</v>
      </c>
      <c r="O17" s="132">
        <v>21</v>
      </c>
      <c r="P17" s="99">
        <f t="shared" si="0"/>
        <v>3600</v>
      </c>
      <c r="Q17" s="100">
        <v>600</v>
      </c>
      <c r="R17" s="153"/>
      <c r="S17" s="101">
        <f t="shared" si="1"/>
        <v>0</v>
      </c>
      <c r="T17" s="102" t="str">
        <f aca="true" t="shared" si="6" ref="T17">IF(ISNUMBER(R17),IF(R17&gt;Q17,"NEVYHOVUJE","VYHOVUJE")," ")</f>
        <v xml:space="preserve"> </v>
      </c>
      <c r="U17" s="130"/>
      <c r="V17" s="130" t="s">
        <v>15</v>
      </c>
    </row>
    <row r="18" spans="1:22" ht="136.5" customHeight="1">
      <c r="A18" s="20"/>
      <c r="B18" s="103">
        <v>12</v>
      </c>
      <c r="C18" s="111" t="s">
        <v>74</v>
      </c>
      <c r="D18" s="104">
        <v>15</v>
      </c>
      <c r="E18" s="105" t="s">
        <v>34</v>
      </c>
      <c r="F18" s="112" t="s">
        <v>71</v>
      </c>
      <c r="G18" s="146"/>
      <c r="H18" s="194"/>
      <c r="I18" s="198" t="s">
        <v>29</v>
      </c>
      <c r="J18" s="164" t="s">
        <v>30</v>
      </c>
      <c r="K18" s="164"/>
      <c r="L18" s="178"/>
      <c r="M18" s="196" t="s">
        <v>69</v>
      </c>
      <c r="N18" s="196" t="s">
        <v>70</v>
      </c>
      <c r="O18" s="180">
        <v>21</v>
      </c>
      <c r="P18" s="106">
        <f t="shared" si="0"/>
        <v>22500</v>
      </c>
      <c r="Q18" s="107">
        <v>1500</v>
      </c>
      <c r="R18" s="154"/>
      <c r="S18" s="108">
        <f t="shared" si="1"/>
        <v>0</v>
      </c>
      <c r="T18" s="109" t="str">
        <f aca="true" t="shared" si="7" ref="T18:T22">IF(ISNUMBER(R18),IF(R18&gt;Q18,"NEVYHOVUJE","VYHOVUJE")," ")</f>
        <v xml:space="preserve"> </v>
      </c>
      <c r="U18" s="105"/>
      <c r="V18" s="164" t="s">
        <v>13</v>
      </c>
    </row>
    <row r="19" spans="1:22" ht="129" customHeight="1">
      <c r="A19" s="20"/>
      <c r="B19" s="56">
        <v>13</v>
      </c>
      <c r="C19" s="114" t="s">
        <v>75</v>
      </c>
      <c r="D19" s="58">
        <v>2</v>
      </c>
      <c r="E19" s="59" t="s">
        <v>34</v>
      </c>
      <c r="F19" s="113" t="s">
        <v>72</v>
      </c>
      <c r="G19" s="141"/>
      <c r="H19" s="192"/>
      <c r="I19" s="199"/>
      <c r="J19" s="160"/>
      <c r="K19" s="160"/>
      <c r="L19" s="195"/>
      <c r="M19" s="197"/>
      <c r="N19" s="197"/>
      <c r="O19" s="181"/>
      <c r="P19" s="60">
        <f t="shared" si="0"/>
        <v>2000</v>
      </c>
      <c r="Q19" s="61">
        <v>1000</v>
      </c>
      <c r="R19" s="149"/>
      <c r="S19" s="62">
        <f t="shared" si="1"/>
        <v>0</v>
      </c>
      <c r="T19" s="63" t="str">
        <f t="shared" si="7"/>
        <v xml:space="preserve"> </v>
      </c>
      <c r="U19" s="59"/>
      <c r="V19" s="160"/>
    </row>
    <row r="20" spans="1:22" ht="134.25" customHeight="1">
      <c r="A20" s="20"/>
      <c r="B20" s="56">
        <v>14</v>
      </c>
      <c r="C20" s="114" t="s">
        <v>76</v>
      </c>
      <c r="D20" s="58">
        <v>1</v>
      </c>
      <c r="E20" s="59" t="s">
        <v>34</v>
      </c>
      <c r="F20" s="113" t="s">
        <v>73</v>
      </c>
      <c r="G20" s="141"/>
      <c r="H20" s="192"/>
      <c r="I20" s="199"/>
      <c r="J20" s="160"/>
      <c r="K20" s="160"/>
      <c r="L20" s="195"/>
      <c r="M20" s="197"/>
      <c r="N20" s="197"/>
      <c r="O20" s="181"/>
      <c r="P20" s="60">
        <f t="shared" si="0"/>
        <v>2400</v>
      </c>
      <c r="Q20" s="61">
        <v>2400</v>
      </c>
      <c r="R20" s="149"/>
      <c r="S20" s="62">
        <f t="shared" si="1"/>
        <v>0</v>
      </c>
      <c r="T20" s="63" t="str">
        <f t="shared" si="7"/>
        <v xml:space="preserve"> </v>
      </c>
      <c r="U20" s="59"/>
      <c r="V20" s="160"/>
    </row>
    <row r="21" spans="1:22" ht="153.75" customHeight="1">
      <c r="A21" s="20"/>
      <c r="B21" s="56">
        <v>15</v>
      </c>
      <c r="C21" s="110" t="s">
        <v>67</v>
      </c>
      <c r="D21" s="58">
        <v>20</v>
      </c>
      <c r="E21" s="59" t="s">
        <v>34</v>
      </c>
      <c r="F21" s="113" t="s">
        <v>77</v>
      </c>
      <c r="G21" s="141"/>
      <c r="H21" s="192"/>
      <c r="I21" s="199"/>
      <c r="J21" s="160"/>
      <c r="K21" s="160"/>
      <c r="L21" s="195"/>
      <c r="M21" s="197"/>
      <c r="N21" s="197"/>
      <c r="O21" s="181"/>
      <c r="P21" s="60">
        <f t="shared" si="0"/>
        <v>8000</v>
      </c>
      <c r="Q21" s="61">
        <v>400</v>
      </c>
      <c r="R21" s="149"/>
      <c r="S21" s="62">
        <f t="shared" si="1"/>
        <v>0</v>
      </c>
      <c r="T21" s="63" t="str">
        <f t="shared" si="7"/>
        <v xml:space="preserve"> </v>
      </c>
      <c r="U21" s="59"/>
      <c r="V21" s="160"/>
    </row>
    <row r="22" spans="1:22" ht="153" customHeight="1" thickBot="1">
      <c r="A22" s="20"/>
      <c r="B22" s="64">
        <v>16</v>
      </c>
      <c r="C22" s="115" t="s">
        <v>68</v>
      </c>
      <c r="D22" s="66">
        <v>5</v>
      </c>
      <c r="E22" s="138" t="s">
        <v>34</v>
      </c>
      <c r="F22" s="116" t="s">
        <v>77</v>
      </c>
      <c r="G22" s="142"/>
      <c r="H22" s="192"/>
      <c r="I22" s="199"/>
      <c r="J22" s="160"/>
      <c r="K22" s="160"/>
      <c r="L22" s="195"/>
      <c r="M22" s="197"/>
      <c r="N22" s="197"/>
      <c r="O22" s="181"/>
      <c r="P22" s="91">
        <f t="shared" si="0"/>
        <v>2000</v>
      </c>
      <c r="Q22" s="67">
        <v>400</v>
      </c>
      <c r="R22" s="150"/>
      <c r="S22" s="92">
        <f t="shared" si="1"/>
        <v>0</v>
      </c>
      <c r="T22" s="93" t="str">
        <f t="shared" si="7"/>
        <v xml:space="preserve"> </v>
      </c>
      <c r="U22" s="138"/>
      <c r="V22" s="160"/>
    </row>
    <row r="23" spans="1:22" ht="153" customHeight="1" thickBot="1">
      <c r="A23" s="20"/>
      <c r="B23" s="117">
        <v>17</v>
      </c>
      <c r="C23" s="126" t="s">
        <v>81</v>
      </c>
      <c r="D23" s="118">
        <v>1</v>
      </c>
      <c r="E23" s="119" t="s">
        <v>34</v>
      </c>
      <c r="F23" s="129" t="s">
        <v>80</v>
      </c>
      <c r="G23" s="147"/>
      <c r="H23" s="127"/>
      <c r="I23" s="126" t="s">
        <v>29</v>
      </c>
      <c r="J23" s="119" t="s">
        <v>30</v>
      </c>
      <c r="K23" s="119"/>
      <c r="L23" s="120"/>
      <c r="M23" s="128" t="s">
        <v>78</v>
      </c>
      <c r="N23" s="128" t="s">
        <v>79</v>
      </c>
      <c r="O23" s="121">
        <v>21</v>
      </c>
      <c r="P23" s="122">
        <f t="shared" si="0"/>
        <v>1900</v>
      </c>
      <c r="Q23" s="123">
        <v>1900</v>
      </c>
      <c r="R23" s="155"/>
      <c r="S23" s="124">
        <f t="shared" si="1"/>
        <v>0</v>
      </c>
      <c r="T23" s="125" t="str">
        <f aca="true" t="shared" si="8" ref="T23">IF(ISNUMBER(R23),IF(R23&gt;Q23,"NEVYHOVUJE","VYHOVUJE")," ")</f>
        <v xml:space="preserve"> </v>
      </c>
      <c r="U23" s="119"/>
      <c r="V23" s="119" t="s">
        <v>11</v>
      </c>
    </row>
    <row r="24" spans="3:16" ht="17.4" customHeight="1" thickBot="1" thickTop="1">
      <c r="C24" s="5"/>
      <c r="D24" s="5"/>
      <c r="E24" s="5"/>
      <c r="F24" s="5"/>
      <c r="G24" s="33"/>
      <c r="H24" s="33"/>
      <c r="I24" s="5"/>
      <c r="J24" s="5"/>
      <c r="N24" s="5"/>
      <c r="O24" s="5"/>
      <c r="P24" s="5"/>
    </row>
    <row r="25" spans="2:22" ht="82.95" customHeight="1" thickBot="1" thickTop="1">
      <c r="B25" s="172" t="s">
        <v>33</v>
      </c>
      <c r="C25" s="172"/>
      <c r="D25" s="172"/>
      <c r="E25" s="172"/>
      <c r="F25" s="172"/>
      <c r="G25" s="172"/>
      <c r="H25" s="172"/>
      <c r="I25" s="172"/>
      <c r="J25" s="21"/>
      <c r="K25" s="21"/>
      <c r="L25" s="7"/>
      <c r="M25" s="7"/>
      <c r="N25" s="7"/>
      <c r="O25" s="22"/>
      <c r="P25" s="22"/>
      <c r="Q25" s="23" t="s">
        <v>9</v>
      </c>
      <c r="R25" s="173" t="s">
        <v>10</v>
      </c>
      <c r="S25" s="174"/>
      <c r="T25" s="175"/>
      <c r="U25" s="24"/>
      <c r="V25" s="25"/>
    </row>
    <row r="26" spans="2:20" ht="43.2" customHeight="1" thickBot="1" thickTop="1">
      <c r="B26" s="168" t="s">
        <v>32</v>
      </c>
      <c r="C26" s="168"/>
      <c r="D26" s="168"/>
      <c r="E26" s="168"/>
      <c r="F26" s="168"/>
      <c r="G26" s="168"/>
      <c r="I26" s="26"/>
      <c r="L26" s="9"/>
      <c r="M26" s="9"/>
      <c r="N26" s="9"/>
      <c r="O26" s="27"/>
      <c r="P26" s="27"/>
      <c r="Q26" s="28">
        <f>SUM(P7:P23)</f>
        <v>68700</v>
      </c>
      <c r="R26" s="169">
        <f>SUM(S7:S23)</f>
        <v>0</v>
      </c>
      <c r="S26" s="170"/>
      <c r="T26" s="171"/>
    </row>
    <row r="27" spans="8:19" ht="15" thickTop="1">
      <c r="H27" s="136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2:19" ht="15">
      <c r="B28" s="47"/>
      <c r="C28" s="47"/>
      <c r="D28" s="47"/>
      <c r="E28" s="47"/>
      <c r="F28" s="47"/>
      <c r="G28" s="136"/>
      <c r="H28" s="136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2:19" ht="15">
      <c r="B29" s="47"/>
      <c r="C29" s="47"/>
      <c r="D29" s="47"/>
      <c r="E29" s="47"/>
      <c r="F29" s="47"/>
      <c r="G29" s="136"/>
      <c r="H29" s="136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2:19" ht="15">
      <c r="B30" s="47"/>
      <c r="C30" s="47"/>
      <c r="D30" s="47"/>
      <c r="E30" s="47"/>
      <c r="F30" s="47"/>
      <c r="G30" s="136"/>
      <c r="H30" s="136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136"/>
      <c r="H31" s="136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8:19" ht="19.95" customHeight="1">
      <c r="H32" s="36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136"/>
      <c r="H33" s="136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136"/>
      <c r="H34" s="136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136"/>
      <c r="H35" s="136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136"/>
      <c r="H36" s="136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136"/>
      <c r="H37" s="136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136"/>
      <c r="H38" s="136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136"/>
      <c r="H39" s="136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136"/>
      <c r="H40" s="136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136"/>
      <c r="H41" s="136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136"/>
      <c r="H42" s="136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136"/>
      <c r="H43" s="136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136"/>
      <c r="H44" s="136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136"/>
      <c r="H45" s="136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136"/>
      <c r="H46" s="136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136"/>
      <c r="H47" s="136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136"/>
      <c r="H48" s="136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136"/>
      <c r="H49" s="136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136"/>
      <c r="H50" s="136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136"/>
      <c r="H51" s="136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136"/>
      <c r="H52" s="136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136"/>
      <c r="H53" s="136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136"/>
      <c r="H54" s="136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136"/>
      <c r="H55" s="136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136"/>
      <c r="H56" s="136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136"/>
      <c r="H57" s="136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136"/>
      <c r="H58" s="136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136"/>
      <c r="H59" s="136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136"/>
      <c r="H60" s="136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136"/>
      <c r="H61" s="136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136"/>
      <c r="H62" s="136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136"/>
      <c r="H63" s="136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136"/>
      <c r="H64" s="136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136"/>
      <c r="H65" s="136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136"/>
      <c r="H66" s="136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136"/>
      <c r="H67" s="136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136"/>
      <c r="H68" s="136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136"/>
      <c r="H69" s="136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136"/>
      <c r="H70" s="136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136"/>
      <c r="H71" s="136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136"/>
      <c r="H72" s="136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136"/>
      <c r="H73" s="136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136"/>
      <c r="H74" s="136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136"/>
      <c r="H75" s="136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136"/>
      <c r="H76" s="136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136"/>
      <c r="H77" s="136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136"/>
      <c r="H78" s="136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136"/>
      <c r="H79" s="136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136"/>
      <c r="H80" s="136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136"/>
      <c r="H81" s="136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136"/>
      <c r="H82" s="136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136"/>
      <c r="H83" s="136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136"/>
      <c r="H84" s="136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136"/>
      <c r="H85" s="136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136"/>
      <c r="H86" s="136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136"/>
      <c r="H87" s="136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136"/>
      <c r="H88" s="136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136"/>
      <c r="H89" s="136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136"/>
      <c r="H90" s="136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136"/>
      <c r="H91" s="136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136"/>
      <c r="H92" s="136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136"/>
      <c r="H93" s="136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136"/>
      <c r="H94" s="136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136"/>
      <c r="H95" s="136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136"/>
      <c r="H96" s="136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136"/>
      <c r="H97" s="136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136"/>
      <c r="H98" s="136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136"/>
      <c r="H99" s="136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5" customHeight="1">
      <c r="C100" s="21"/>
      <c r="D100" s="29"/>
      <c r="E100" s="21"/>
      <c r="F100" s="21"/>
      <c r="G100" s="136"/>
      <c r="H100" s="136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5" customHeight="1">
      <c r="C101" s="21"/>
      <c r="D101" s="29"/>
      <c r="E101" s="21"/>
      <c r="F101" s="21"/>
      <c r="G101" s="136"/>
      <c r="H101" s="136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5" customHeight="1">
      <c r="C102" s="21"/>
      <c r="D102" s="29"/>
      <c r="E102" s="21"/>
      <c r="F102" s="21"/>
      <c r="G102" s="136"/>
      <c r="H102" s="136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5" customHeight="1">
      <c r="C103" s="21"/>
      <c r="D103" s="29"/>
      <c r="E103" s="21"/>
      <c r="F103" s="21"/>
      <c r="G103" s="136"/>
      <c r="H103" s="136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5" customHeight="1">
      <c r="C104" s="21"/>
      <c r="D104" s="29"/>
      <c r="E104" s="21"/>
      <c r="F104" s="21"/>
      <c r="G104" s="136"/>
      <c r="H104" s="136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5" customHeight="1">
      <c r="C105" s="21"/>
      <c r="D105" s="29"/>
      <c r="E105" s="21"/>
      <c r="F105" s="21"/>
      <c r="G105" s="136"/>
      <c r="H105" s="136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5" customHeight="1">
      <c r="C106" s="21"/>
      <c r="D106" s="29"/>
      <c r="E106" s="21"/>
      <c r="F106" s="21"/>
      <c r="G106" s="136"/>
      <c r="H106" s="136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9" ht="19.95" customHeight="1">
      <c r="C107" s="21"/>
      <c r="D107" s="29"/>
      <c r="E107" s="21"/>
      <c r="F107" s="21"/>
      <c r="G107" s="136"/>
      <c r="H107" s="136"/>
      <c r="I107" s="11"/>
      <c r="J107" s="11"/>
      <c r="K107" s="11"/>
      <c r="L107" s="11"/>
      <c r="M107" s="11"/>
      <c r="N107" s="6"/>
      <c r="O107" s="6"/>
      <c r="P107" s="6"/>
      <c r="Q107" s="11"/>
      <c r="R107" s="11"/>
      <c r="S107" s="11"/>
    </row>
    <row r="108" spans="3:19" ht="19.95" customHeight="1">
      <c r="C108" s="21"/>
      <c r="D108" s="29"/>
      <c r="E108" s="21"/>
      <c r="F108" s="21"/>
      <c r="G108" s="136"/>
      <c r="H108" s="136"/>
      <c r="I108" s="11"/>
      <c r="J108" s="11"/>
      <c r="K108" s="11"/>
      <c r="L108" s="11"/>
      <c r="M108" s="11"/>
      <c r="N108" s="6"/>
      <c r="O108" s="6"/>
      <c r="P108" s="6"/>
      <c r="Q108" s="11"/>
      <c r="R108" s="11"/>
      <c r="S108" s="11"/>
    </row>
    <row r="109" spans="3:19" ht="19.95" customHeight="1">
      <c r="C109" s="21"/>
      <c r="D109" s="29"/>
      <c r="E109" s="21"/>
      <c r="F109" s="21"/>
      <c r="G109" s="136"/>
      <c r="H109" s="136"/>
      <c r="I109" s="11"/>
      <c r="J109" s="11"/>
      <c r="K109" s="11"/>
      <c r="L109" s="11"/>
      <c r="M109" s="11"/>
      <c r="N109" s="6"/>
      <c r="O109" s="6"/>
      <c r="P109" s="6"/>
      <c r="Q109" s="11"/>
      <c r="R109" s="11"/>
      <c r="S109" s="11"/>
    </row>
    <row r="110" spans="3:19" ht="19.95" customHeight="1">
      <c r="C110" s="21"/>
      <c r="D110" s="29"/>
      <c r="E110" s="21"/>
      <c r="F110" s="21"/>
      <c r="G110" s="136"/>
      <c r="H110" s="136"/>
      <c r="I110" s="11"/>
      <c r="J110" s="11"/>
      <c r="K110" s="11"/>
      <c r="L110" s="11"/>
      <c r="M110" s="11"/>
      <c r="N110" s="6"/>
      <c r="O110" s="6"/>
      <c r="P110" s="6"/>
      <c r="Q110" s="11"/>
      <c r="R110" s="11"/>
      <c r="S110" s="11"/>
    </row>
    <row r="111" spans="3:19" ht="19.95" customHeight="1">
      <c r="C111" s="21"/>
      <c r="D111" s="29"/>
      <c r="E111" s="21"/>
      <c r="F111" s="21"/>
      <c r="G111" s="136"/>
      <c r="H111" s="136"/>
      <c r="I111" s="11"/>
      <c r="J111" s="11"/>
      <c r="K111" s="11"/>
      <c r="L111" s="11"/>
      <c r="M111" s="11"/>
      <c r="N111" s="6"/>
      <c r="O111" s="6"/>
      <c r="P111" s="6"/>
      <c r="Q111" s="11"/>
      <c r="R111" s="11"/>
      <c r="S111" s="11"/>
    </row>
    <row r="112" spans="3:16" ht="19.95" customHeight="1">
      <c r="C112" s="21"/>
      <c r="D112" s="29"/>
      <c r="E112" s="21"/>
      <c r="F112" s="21"/>
      <c r="G112" s="136"/>
      <c r="H112" s="136"/>
      <c r="I112" s="11"/>
      <c r="J112" s="11"/>
      <c r="K112" s="11"/>
      <c r="L112" s="11"/>
      <c r="M112" s="11"/>
      <c r="N112" s="6"/>
      <c r="O112" s="6"/>
      <c r="P112" s="6"/>
    </row>
    <row r="113" spans="3:10" ht="19.95" customHeight="1">
      <c r="C113" s="5"/>
      <c r="E113" s="5"/>
      <c r="F113" s="5"/>
      <c r="J113" s="5"/>
    </row>
    <row r="114" spans="3:10" ht="19.95" customHeight="1">
      <c r="C114" s="5"/>
      <c r="E114" s="5"/>
      <c r="F114" s="5"/>
      <c r="J114" s="5"/>
    </row>
    <row r="115" spans="3:10" ht="19.95" customHeight="1">
      <c r="C115" s="5"/>
      <c r="E115" s="5"/>
      <c r="F115" s="5"/>
      <c r="J115" s="5"/>
    </row>
    <row r="116" spans="3:10" ht="19.95" customHeight="1">
      <c r="C116" s="5"/>
      <c r="E116" s="5"/>
      <c r="F116" s="5"/>
      <c r="J116" s="5"/>
    </row>
    <row r="117" spans="3:10" ht="19.95" customHeight="1">
      <c r="C117" s="5"/>
      <c r="E117" s="5"/>
      <c r="F117" s="5"/>
      <c r="J117" s="5"/>
    </row>
    <row r="118" spans="3:10" ht="19.95" customHeight="1">
      <c r="C118" s="5"/>
      <c r="E118" s="5"/>
      <c r="F118" s="5"/>
      <c r="J118" s="5"/>
    </row>
    <row r="119" spans="3:10" ht="19.95" customHeight="1">
      <c r="C119" s="5"/>
      <c r="E119" s="5"/>
      <c r="F119" s="5"/>
      <c r="J119" s="5"/>
    </row>
    <row r="120" spans="3:10" ht="19.95" customHeight="1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  <row r="240" spans="3:10" ht="15">
      <c r="C240" s="5"/>
      <c r="E240" s="5"/>
      <c r="F240" s="5"/>
      <c r="J240" s="5"/>
    </row>
    <row r="241" spans="3:10" ht="15">
      <c r="C241" s="5"/>
      <c r="E241" s="5"/>
      <c r="F241" s="5"/>
      <c r="J241" s="5"/>
    </row>
    <row r="242" spans="3:10" ht="15">
      <c r="C242" s="5"/>
      <c r="E242" s="5"/>
      <c r="F242" s="5"/>
      <c r="J242" s="5"/>
    </row>
    <row r="243" spans="3:10" ht="15">
      <c r="C243" s="5"/>
      <c r="E243" s="5"/>
      <c r="F243" s="5"/>
      <c r="J243" s="5"/>
    </row>
  </sheetData>
  <sheetProtection algorithmName="SHA-512" hashValue="pC8Tvc+800aE2XPra5nrUOBKMiaxXhcxBDRz2iRqE65jIEwD5ArxxU2sXH0BcYvBuqFB3apAhmRkBurL6My45Q==" saltValue="iFLzZ2jFXwi7i7jBbU/PPQ==" spinCount="100000" sheet="1" objects="1" scenarios="1"/>
  <mergeCells count="36">
    <mergeCell ref="V18:V22"/>
    <mergeCell ref="O18:O22"/>
    <mergeCell ref="I18:I22"/>
    <mergeCell ref="K18:K22"/>
    <mergeCell ref="L18:L22"/>
    <mergeCell ref="H12:H16"/>
    <mergeCell ref="M18:M22"/>
    <mergeCell ref="N18:N22"/>
    <mergeCell ref="G5:H5"/>
    <mergeCell ref="B1:D1"/>
    <mergeCell ref="I7:I11"/>
    <mergeCell ref="J7:J11"/>
    <mergeCell ref="H7:H11"/>
    <mergeCell ref="K7:K11"/>
    <mergeCell ref="B26:G26"/>
    <mergeCell ref="R26:T26"/>
    <mergeCell ref="B25:I25"/>
    <mergeCell ref="R25:T25"/>
    <mergeCell ref="I12:I16"/>
    <mergeCell ref="J12:J16"/>
    <mergeCell ref="K12:K16"/>
    <mergeCell ref="M12:M16"/>
    <mergeCell ref="N12:N16"/>
    <mergeCell ref="O12:O16"/>
    <mergeCell ref="M7:M11"/>
    <mergeCell ref="N7:N11"/>
    <mergeCell ref="O7:O11"/>
    <mergeCell ref="H18:H22"/>
    <mergeCell ref="J18:J22"/>
    <mergeCell ref="V14:V15"/>
    <mergeCell ref="V7:V11"/>
    <mergeCell ref="L14:L15"/>
    <mergeCell ref="U12:U16"/>
    <mergeCell ref="V12:V13"/>
    <mergeCell ref="U7:U11"/>
    <mergeCell ref="L7:L11"/>
  </mergeCells>
  <conditionalFormatting sqref="D7:D23 B7:B23">
    <cfRule type="containsBlanks" priority="52" dxfId="7">
      <formula>LEN(TRIM(B7))=0</formula>
    </cfRule>
  </conditionalFormatting>
  <conditionalFormatting sqref="B7:B23">
    <cfRule type="cellIs" priority="49" dxfId="6" operator="greaterThanOrEqual">
      <formula>1</formula>
    </cfRule>
  </conditionalFormatting>
  <conditionalFormatting sqref="T7:T23">
    <cfRule type="cellIs" priority="36" dxfId="5" operator="equal">
      <formula>"VYHOVUJE"</formula>
    </cfRule>
  </conditionalFormatting>
  <conditionalFormatting sqref="T7:T23">
    <cfRule type="cellIs" priority="35" dxfId="4" operator="equal">
      <formula>"NEVYHOVUJE"</formula>
    </cfRule>
  </conditionalFormatting>
  <conditionalFormatting sqref="G7:H7 R7:R23 G12:H12 G8:G11 G13:G23">
    <cfRule type="containsBlanks" priority="29" dxfId="3">
      <formula>LEN(TRIM(G7))=0</formula>
    </cfRule>
  </conditionalFormatting>
  <conditionalFormatting sqref="G7:H7 R7:R23 G12:H12 G8:G11 G13:G23">
    <cfRule type="notContainsBlanks" priority="27" dxfId="2">
      <formula>LEN(TRIM(G7))&gt;0</formula>
    </cfRule>
  </conditionalFormatting>
  <conditionalFormatting sqref="G7:H7 G12:H12 G8:G11 G13:G23 R7:R23">
    <cfRule type="notContainsBlanks" priority="26" dxfId="1">
      <formula>LEN(TRIM(G7))&gt;0</formula>
    </cfRule>
  </conditionalFormatting>
  <conditionalFormatting sqref="G7:H7 G12:H12 G8:G11 G13:G23">
    <cfRule type="notContainsBlanks" priority="25" dxfId="0">
      <formula>LEN(TRIM(G7))&gt;0</formula>
    </cfRule>
  </conditionalFormatting>
  <dataValidations count="4">
    <dataValidation type="list" showInputMessage="1" showErrorMessage="1" sqref="J7">
      <formula1>"ANO,NE"</formula1>
    </dataValidation>
    <dataValidation type="list" showInputMessage="1" showErrorMessage="1" sqref="E7:E23">
      <formula1>"ks,bal,sada,m,"</formula1>
    </dataValidation>
    <dataValidation type="list" allowBlank="1" showInputMessage="1" showErrorMessage="1" sqref="J12 J17:J18 J23">
      <formula1>"ANO,NE"</formula1>
    </dataValidation>
    <dataValidation type="list" allowBlank="1" showInputMessage="1" showErrorMessage="1" sqref="V12 V14 V7 V16:V18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2021-06-07T06:39:26Z</cp:lastPrinted>
  <dcterms:created xsi:type="dcterms:W3CDTF">2014-03-05T12:43:32Z</dcterms:created>
  <dcterms:modified xsi:type="dcterms:W3CDTF">2021-06-30T11:01:16Z</dcterms:modified>
  <cp:category/>
  <cp:version/>
  <cp:contentType/>
  <cp:contentStatus/>
  <cp:revision>3</cp:revision>
</cp:coreProperties>
</file>