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4"/>
  <workbookPr/>
  <bookViews>
    <workbookView xWindow="0" yWindow="0" windowWidth="23040" windowHeight="9060" tabRatio="778" activeTab="0"/>
  </bookViews>
  <sheets>
    <sheet name="Výpočetní technika" sheetId="1" r:id="rId1"/>
  </sheets>
  <definedNames>
    <definedName name="_xlnm.Print_Area" localSheetId="0">'Výpočetní technika'!$B$1:$T$36</definedName>
  </definedNames>
  <calcPr calcId="191029"/>
</workbook>
</file>

<file path=xl/sharedStrings.xml><?xml version="1.0" encoding="utf-8"?>
<sst xmlns="http://schemas.openxmlformats.org/spreadsheetml/2006/main" count="140" uniqueCount="100">
  <si>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</si>
  <si>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</si>
  <si>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</si>
  <si>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</si>
  <si>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</si>
  <si>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</si>
  <si>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</si>
  <si>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</si>
  <si>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</si>
  <si>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</si>
  <si>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</si>
  <si>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</si>
  <si>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 xml:space="preserve">30232000-4 - Periferní vybavení </t>
  </si>
  <si>
    <t xml:space="preserve">30233132-5 - Diskové jednotky </t>
  </si>
  <si>
    <t xml:space="preserve">30233153-8 - Zařízení pro čtení/vypalování CD a DVD </t>
  </si>
  <si>
    <t xml:space="preserve">30234000-8 - Média pro ukládání dat </t>
  </si>
  <si>
    <t>30234500-3 - Paměťová archivační média</t>
  </si>
  <si>
    <t>30236110-6 - Paměť RAM</t>
  </si>
  <si>
    <t xml:space="preserve">30237410-6 - Počítačová myš </t>
  </si>
  <si>
    <t>32572000-3 - Komunikační kabely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</si>
  <si>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</si>
  <si>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</si>
  <si>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</si>
  <si>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</si>
  <si>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</si>
  <si>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</si>
  <si>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</si>
  <si>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</si>
  <si>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</si>
  <si>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</si>
  <si>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</si>
  <si>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</si>
  <si>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</si>
  <si>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</si>
  <si>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</si>
  <si>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</si>
  <si>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</si>
  <si>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</si>
  <si>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</si>
  <si>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Bc. Petra Pechmanová,
Tel.: 37763 1025,
702 056 655</t>
  </si>
  <si>
    <t xml:space="preserve">Příloha č. 2 Kupní smlouvy - technická specifikace
Výpočetní technika (III.) 045 - 2021 </t>
  </si>
  <si>
    <t>SSD disk, SATA</t>
  </si>
  <si>
    <t>SSD disk M.2</t>
  </si>
  <si>
    <t>ANO</t>
  </si>
  <si>
    <t>TH03020130 RAPTECH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</si>
  <si>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</si>
  <si>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Petra Peckertová,
Tel.: 37763 4611</t>
  </si>
  <si>
    <t>Univerzitní 8, 
301 00 Plzeň,
Fakulta elektrotechnická -
Katedra elektrotechniky a počítačového modelování,
místnost EK 618</t>
  </si>
  <si>
    <t>Rámeček na interní SSD disk - kompatibilní s notebookem HP ProBook 650 G4</t>
  </si>
  <si>
    <t>Rámeček, pro HDD, 2,5", pro HP Probook 650 G4, výška disku 7-9 mm.</t>
  </si>
  <si>
    <t>Interní 2,5" SSD disk pro notebook.
Rozhraní SATA 6Gb/s.
Kapacita alespoň 2 TB.
Rychlost čtení min. 550 MB/s.
Rychlost zápisu alespoň 500 MB/s.
Životnost min. 650 TBW.
Výška max. 7 mm.
Prodloužená záruka min. 5 let.</t>
  </si>
  <si>
    <t>Záruka na zboží min. 60 měsíců.</t>
  </si>
  <si>
    <t>Externí DVD-RW mechanika</t>
  </si>
  <si>
    <t>Tenká DVD vypalovací mechanika.
Min. 8x DVD zapisovací rychlost.
Připojení přes USB typ-A a typ-C.
Podpora M-Disků.
Kompatibilní s Windows i Mac.
Včetně software pro vypalování disků jako je Cyberlink Power2Go 8 a Nero BackItUp.</t>
  </si>
  <si>
    <t>Operační paměť 16 GB SO-DIMM DDR4 2666</t>
  </si>
  <si>
    <t>Paměťový modul 1 x 16 GB.
Frekvence paměti: 2666 Mhz.
Formát modulu: SO-DIMM.
Počet pinů: 260 PIN.
Typ pameti: DDR4.
Napětí: 1.2V, CL 19.</t>
  </si>
  <si>
    <t>Operační paměť 16 GB SO-DIMM DDR4 2400</t>
  </si>
  <si>
    <t>Paměťový modul 1 x 16 GB.
Frekvence paměti: 2400 Mhz.
Formát modulu: SO-DIMM.
Počet pinů: 260 PIN.
Typ pameti: DDR4.
Napětí: 1.2V, CL 17.</t>
  </si>
  <si>
    <t>SSD disk M.2 (NVMe) (kompatibilní s Form Factor 2280).
Kapacita alespoň 4TB.
3D NAND.
Rychlost sekvenčního čtení min. 3400MB/s.
Rychlost sekvenčního zápisu min. 3000MB/s.
Životnost alespoň 2500TBW.</t>
  </si>
  <si>
    <t>Ing. Tomáš Řeřicha, Ph.D.,
Tel.: 737 488 958,
37763 4534</t>
  </si>
  <si>
    <t>Univerzitní 26,
301 00 Plzeň,
Fakulta elektrotechnická - Katedra materiálů a technologií,
místnost EK 414</t>
  </si>
  <si>
    <t>Bezdrátová myš</t>
  </si>
  <si>
    <t>LCD Monitor min. 23,8"</t>
  </si>
  <si>
    <t>Myš bezdrátová, optická, alespoň 1200 DPI, připojení do USB, černá.</t>
  </si>
  <si>
    <t>HDMI kabel, 2m</t>
  </si>
  <si>
    <t>HDMI kabel, 5m</t>
  </si>
  <si>
    <t>Propojovací kabel USB-A &lt;-&gt; USB-C, 1m</t>
  </si>
  <si>
    <t>Propojovací datový kabel USB-A/M to USB-C/M, standard min. USB 3.2 Gen 1 a nebo vyšší, délka 1m, v černé barvě.</t>
  </si>
  <si>
    <t>Propojovací kabel USB-A &lt;-&gt; USB-C, 2m</t>
  </si>
  <si>
    <t>Propojovací datový kabel USB-A/M to USB-C/M, standard min. USB 3.2 Gen 1 a nebo vyšší, délka 2m, v černé barvě.</t>
  </si>
  <si>
    <t>Propojovací kabel USB-C &lt;-&gt; USB-C, 0,5m</t>
  </si>
  <si>
    <t>Propojovací datový kabel USB-C/M to USB-C/M, standard min. USB 3.2 Gen 1 a nebo vyšší (min. rychlost až 5Gbps), power delivery až 60W, pozlacené konektory, délka 0,5m, v černé barvě.</t>
  </si>
  <si>
    <t>Propojovací kabel USB-C &lt;-&gt; USB-C, 1m</t>
  </si>
  <si>
    <t>Propojovací datový kabel USB-C/M to USB-C/M, standard min. USB 3.2 Gen 1 a nebo vyšší (min. rychlost až 5Gbps), power delivery až 60W, pozlacené konektory, délka 1m, v černé barvě.</t>
  </si>
  <si>
    <t>Propojovací kabel USB-C &lt;-&gt; USB-C, 2m</t>
  </si>
  <si>
    <t>Propojovací datový kabel USB-C/M to USB-C/M, standard min. USB 3.2 Gen 1 a nebo vyšší (min. rychlost až 5Gbps), power delivery až 60W, pozlacené konektory, délka 2m, v černé barvě.</t>
  </si>
  <si>
    <t>Paměťová karta CFast 2.0</t>
  </si>
  <si>
    <t>Externí přenosný disk</t>
  </si>
  <si>
    <t>GA18-16680S
Rough modely frakcionální stochastické volatility</t>
  </si>
  <si>
    <t>Záruka min. 120 měsíců.</t>
  </si>
  <si>
    <t>Ing. Jan Pospíšil, Ph.D.,
Tel.: 37763 2675, 
E-mail: honik@kma.zcu.cz</t>
  </si>
  <si>
    <t>Technická 8,
301 00 Plzeň,
Fakulta aplikovaných věd - Katedra matematiky,
místnost UC 255</t>
  </si>
  <si>
    <t>Oboustranné HDMI/M.
Rozhranní HDMI 2.0b.
Rozlišení min. UltraHD 4K@50Hz/60Hz (2160p).
Podpora až 32 zvukových kanálů.
Podpora současného multi-streamování až 4 audiostop.
Propustnost až 18Gbps.
Dynamická synchronizace, propojovací, trojité stínění, pozlacené konektory, délka 2m, v černé barvě.</t>
  </si>
  <si>
    <t>Oboustranné HDMI/M.
Rozhranní HDMI 2.0b.
Rozlišení min. UltraHD 4K@50Hz/60Hz (2160p).
Podpora až 32 zvukových kanálů.
Podpora současného multi-streamování až 4 audiostop.
Propustnost až 18Gbps.
Dynamická synchronizace, propojovací, trojité stínění, pozlacené konektory, délka 5m, v černé barvě.</t>
  </si>
  <si>
    <t>Paměťová karta CFast 2.0.
Kapacita min. 256 GB.
Čtení min. 520 MB/s.
Zápis min. 450 MB/s.
Video Performance Guarantee min. 130 MB/s.
Záruka min. 120 měsíců.</t>
  </si>
  <si>
    <t>Formát 2,5".
Kapacita min. 2TB.
USB 3.2 Gen 1.
Rozměry max. 112 x 83 x 16 mm.
Hmotnost max. 0,25kg.
V černé barvě.</t>
  </si>
  <si>
    <t>SGS-2019-002</t>
  </si>
  <si>
    <t>Myš pro Ing. Tomasze Bońkowského</t>
  </si>
  <si>
    <t>Mgr. Gabriela Straková,
Tel.: 37763 4823</t>
  </si>
  <si>
    <t>Teslova 5b, 
301 00 Plzeň,
Nové technologie-výzkumné centrum,
místnost TC 231</t>
  </si>
  <si>
    <t>Myš drátová, optická, min. 2400 DPI, min. 6 tlačítek, délka kabelu min. 2m, USB.</t>
  </si>
  <si>
    <t>Myš optická drátová, s kolečkem, USB</t>
  </si>
  <si>
    <t>Datové úložiště - externí box</t>
  </si>
  <si>
    <t>Pevný disk</t>
  </si>
  <si>
    <t>Externí disk</t>
  </si>
  <si>
    <t>Univerzitní 8,
301 00 Plzeň, 
Rektorát - Útvar prorektora pro studijní a pedagogickou činnost,
místnost UR 403</t>
  </si>
  <si>
    <t>Pevný HDD disk 3,5".
Kapacita úložiště 4TB.
Interní rozhraní SATA III.
Maximální rychlost přenosu 180 MB/s.
Technologie zápisu SMR.
Vyrovnávací paměť 256 MB.
Minimalně 5400 ot/min.</t>
  </si>
  <si>
    <t>Externí disk, formát 2,5" s připojením Micro USB-B.
Rozhraní USB 3.2 Gen 1 (USB 3.0).
Kapacita 4000GB.</t>
  </si>
  <si>
    <r>
      <t xml:space="preserve">Datové úložiště - externí box pro 4x 3,5", HDD.
</t>
    </r>
    <r>
      <rPr>
        <sz val="11"/>
        <color theme="1"/>
        <rFont val="Calibri"/>
        <family val="2"/>
        <scheme val="minor"/>
      </rPr>
      <t>Procesor:  64bitový min. 4jádrový.
2048 MB DDR4 (max. 2048 MB ).
Min.: 2x USB 3.2 Gen 1 (USB 3.0), 2x LAN, desktop.
Podporovaný RAID: RAID 0, RAID 1 (zrcadlení) RAID 5, RAID 6, RAID 10 (1+0), Speciální, JBOD.
Podporované služby: Sdílení souborů (SAMBA, HFS, CIFS), FTP server, iSCSI, Media server (DLNA), Download server, Nahrávání z IP kamer, Cloud server.</t>
    </r>
  </si>
  <si>
    <r>
      <t xml:space="preserve">Velikost: min. 23,8".
Rozlišení: min. 1920 × 1200 (Full HD).
Doba odezvy: max. 6 ms.
Rozhrani: HDMI, VGA.
Povrch: matný.
Pokrytí barevného prostoru: sRGB alespon 93%.
Individuální kalibrační list ke každému monitoru od výrobce </t>
    </r>
    <r>
      <rPr>
        <sz val="11"/>
        <color rgb="FFFF0000"/>
        <rFont val="Calibri"/>
        <family val="2"/>
        <scheme val="minor"/>
      </rPr>
      <t>nebo může být řešeno čestným prohlášením o splnění daného požadavku.</t>
    </r>
    <r>
      <rPr>
        <sz val="11"/>
        <color theme="1"/>
        <rFont val="Calibri"/>
        <family val="2"/>
        <scheme val="minor"/>
      </rPr>
      <t xml:space="preserve">
Typ: IPS.
Jas min. 280  cd/m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
Pozorovací úhly: min. 178 ° (horiz. i vertikálně).
Kontrast: min. 1:1000.
Stojan: možnost výškového nastavení, naklápění, pivot.
Provedení s tenkým rámečkem.
Barva: Černá.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</si>
</sst>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 diagonalUp="1" diagonalDown="1">
      <left style="medium"/>
      <right style="medium"/>
      <top style="thin"/>
      <bottom style="medium"/>
      <diagonal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medium"/>
      <diagonal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 style="thick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4" borderId="18" xfId="0" applyNumberForma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 vertical="center" indent="1"/>
    </xf>
    <xf numFmtId="164" fontId="0" fillId="5" borderId="19" xfId="0" applyNumberFormat="1" applyFill="1" applyBorder="1" applyAlignment="1">
      <alignment horizontal="right" vertical="center" indent="1"/>
    </xf>
    <xf numFmtId="165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0" fillId="6" borderId="19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 inden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7" borderId="18" xfId="0" applyNumberForma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5" borderId="34" xfId="0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9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13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11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568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5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03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9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4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37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37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7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9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3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43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3956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13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62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86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08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56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0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05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2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03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90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0926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2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42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3786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33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66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8551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61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80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39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13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03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9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09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4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37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3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6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855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6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8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39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13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13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11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39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13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03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9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09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4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37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3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6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855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6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8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42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39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13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36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5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9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09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6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4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8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1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37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37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9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9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3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2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2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6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855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6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39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13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03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9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09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4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37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3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6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855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617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8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8721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9525</xdr:rowOff>
    </xdr:from>
    <xdr:to>
      <xdr:col>22</xdr:col>
      <xdr:colOff>95250</xdr:colOff>
      <xdr:row>86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3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3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5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28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66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8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1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75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90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09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28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6646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61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99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37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5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76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95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33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71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9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09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28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47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6651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8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04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4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61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80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99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18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5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9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14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14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7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7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9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95250</xdr:colOff>
      <xdr:row>191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28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04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04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95250</xdr:colOff>
      <xdr:row>197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23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95250</xdr:colOff>
      <xdr:row>198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42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95250</xdr:colOff>
      <xdr:row>199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61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199</xdr:row>
      <xdr:rowOff>0</xdr:rowOff>
    </xdr:from>
    <xdr:to>
      <xdr:col>22</xdr:col>
      <xdr:colOff>95250</xdr:colOff>
      <xdr:row>200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80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95250</xdr:colOff>
      <xdr:row>201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99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95250</xdr:colOff>
      <xdr:row>202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918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95250</xdr:colOff>
      <xdr:row>203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938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180975</xdr:rowOff>
    </xdr:from>
    <xdr:to>
      <xdr:col>22</xdr:col>
      <xdr:colOff>95250</xdr:colOff>
      <xdr:row>95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777275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09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3392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68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42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64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87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9525</xdr:rowOff>
    </xdr:from>
    <xdr:to>
      <xdr:col>22</xdr:col>
      <xdr:colOff>190500</xdr:colOff>
      <xdr:row>86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5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6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8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1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75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9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0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2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6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6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9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3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71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4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6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0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9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1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5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1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1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2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2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199</xdr:row>
      <xdr:rowOff>0</xdr:rowOff>
    </xdr:from>
    <xdr:to>
      <xdr:col>22</xdr:col>
      <xdr:colOff>190500</xdr:colOff>
      <xdr:row>200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9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918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93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180975</xdr:rowOff>
    </xdr:from>
    <xdr:to>
      <xdr:col>22</xdr:col>
      <xdr:colOff>190500</xdr:colOff>
      <xdr:row>95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7772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091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64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680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42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65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64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9525</xdr:rowOff>
    </xdr:from>
    <xdr:to>
      <xdr:col>22</xdr:col>
      <xdr:colOff>190500</xdr:colOff>
      <xdr:row>86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5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6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8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1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75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9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0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2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6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180975</xdr:rowOff>
    </xdr:from>
    <xdr:to>
      <xdr:col>22</xdr:col>
      <xdr:colOff>190500</xdr:colOff>
      <xdr:row>95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7772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091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680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42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65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42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65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13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3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091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9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09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4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75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9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2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64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87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9525</xdr:rowOff>
    </xdr:from>
    <xdr:to>
      <xdr:col>22</xdr:col>
      <xdr:colOff>190500</xdr:colOff>
      <xdr:row>86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180975</xdr:rowOff>
    </xdr:from>
    <xdr:to>
      <xdr:col>22</xdr:col>
      <xdr:colOff>190500</xdr:colOff>
      <xdr:row>95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7772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091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680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42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65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42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64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65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624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87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119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3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091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680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64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87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9525</xdr:rowOff>
    </xdr:from>
    <xdr:to>
      <xdr:col>22</xdr:col>
      <xdr:colOff>190500</xdr:colOff>
      <xdr:row>86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5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6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8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1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75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9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0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2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6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6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9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3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71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4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6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0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9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1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5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1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1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2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2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199</xdr:row>
      <xdr:rowOff>0</xdr:rowOff>
    </xdr:from>
    <xdr:to>
      <xdr:col>22</xdr:col>
      <xdr:colOff>190500</xdr:colOff>
      <xdr:row>200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9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918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93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180975</xdr:rowOff>
    </xdr:from>
    <xdr:to>
      <xdr:col>22</xdr:col>
      <xdr:colOff>190500</xdr:colOff>
      <xdr:row>95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7772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091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680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42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65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64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680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42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65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42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90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9525</xdr:rowOff>
    </xdr:from>
    <xdr:to>
      <xdr:col>22</xdr:col>
      <xdr:colOff>190500</xdr:colOff>
      <xdr:row>85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87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3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32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82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5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03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6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4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8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9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3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9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0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2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855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8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9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379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5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71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474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6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23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617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99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3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7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71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09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237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199</xdr:row>
      <xdr:rowOff>0</xdr:rowOff>
    </xdr:from>
    <xdr:to>
      <xdr:col>22</xdr:col>
      <xdr:colOff>190500</xdr:colOff>
      <xdr:row>200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9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918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386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180975</xdr:rowOff>
    </xdr:from>
    <xdr:to>
      <xdr:col>22</xdr:col>
      <xdr:colOff>190500</xdr:colOff>
      <xdr:row>92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296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091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792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17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63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67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891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64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166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3966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71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1574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405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65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9525</xdr:rowOff>
    </xdr:from>
    <xdr:to>
      <xdr:col>22</xdr:col>
      <xdr:colOff>190500</xdr:colOff>
      <xdr:row>86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11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3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8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07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3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30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5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17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5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27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2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6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0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61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8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1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77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140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5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89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0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2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4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596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0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2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4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6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09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379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4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6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0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49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1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5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1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1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72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2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199</xdr:row>
      <xdr:rowOff>0</xdr:rowOff>
    </xdr:from>
    <xdr:to>
      <xdr:col>22</xdr:col>
      <xdr:colOff>190500</xdr:colOff>
      <xdr:row>200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89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91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693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1890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288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337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180975</xdr:rowOff>
    </xdr:from>
    <xdr:to>
      <xdr:col>22</xdr:col>
      <xdr:colOff>190500</xdr:colOff>
      <xdr:row>95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7772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59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091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715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7"/>
  <sheetViews>
    <sheetView tabSelected="1" zoomScale="60" zoomScaleNormal="60" workbookViewId="0" topLeftCell="I1">
      <selection activeCell="R7" sqref="R7:R2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54.421875" style="1" customWidth="1"/>
    <col min="4" max="4" width="12.28125" style="2" customWidth="1"/>
    <col min="5" max="5" width="10.57421875" style="3" customWidth="1"/>
    <col min="6" max="6" width="109.85156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38.28125" style="5" customWidth="1"/>
    <col min="12" max="12" width="30.421875" style="5" customWidth="1"/>
    <col min="13" max="13" width="29.28125" style="5" customWidth="1"/>
    <col min="14" max="14" width="47.00390625" style="4" customWidth="1"/>
    <col min="15" max="15" width="26.00390625" style="4" customWidth="1"/>
    <col min="16" max="16" width="16.574218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24.0039062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132" t="s">
        <v>40</v>
      </c>
      <c r="C1" s="133"/>
      <c r="D1" s="133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116"/>
      <c r="E3" s="116"/>
      <c r="F3" s="116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116"/>
      <c r="E4" s="116"/>
      <c r="F4" s="116"/>
      <c r="G4" s="116"/>
      <c r="H4" s="11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48" t="s">
        <v>2</v>
      </c>
      <c r="H5" s="149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20</v>
      </c>
      <c r="D6" s="39" t="s">
        <v>4</v>
      </c>
      <c r="E6" s="39" t="s">
        <v>21</v>
      </c>
      <c r="F6" s="39" t="s">
        <v>22</v>
      </c>
      <c r="G6" s="45" t="s">
        <v>31</v>
      </c>
      <c r="H6" s="46" t="s">
        <v>35</v>
      </c>
      <c r="I6" s="40" t="s">
        <v>23</v>
      </c>
      <c r="J6" s="39" t="s">
        <v>24</v>
      </c>
      <c r="K6" s="39" t="s">
        <v>45</v>
      </c>
      <c r="L6" s="41" t="s">
        <v>25</v>
      </c>
      <c r="M6" s="42" t="s">
        <v>26</v>
      </c>
      <c r="N6" s="41" t="s">
        <v>27</v>
      </c>
      <c r="O6" s="41" t="s">
        <v>32</v>
      </c>
      <c r="P6" s="41" t="s">
        <v>28</v>
      </c>
      <c r="Q6" s="39" t="s">
        <v>5</v>
      </c>
      <c r="R6" s="43" t="s">
        <v>6</v>
      </c>
      <c r="S6" s="117" t="s">
        <v>7</v>
      </c>
      <c r="T6" s="44" t="s">
        <v>8</v>
      </c>
      <c r="U6" s="41" t="s">
        <v>29</v>
      </c>
      <c r="V6" s="41" t="s">
        <v>30</v>
      </c>
    </row>
    <row r="7" spans="1:22" ht="58.2" customHeight="1" thickTop="1">
      <c r="A7" s="20"/>
      <c r="B7" s="48">
        <v>1</v>
      </c>
      <c r="C7" s="90" t="s">
        <v>48</v>
      </c>
      <c r="D7" s="49">
        <v>2</v>
      </c>
      <c r="E7" s="50" t="s">
        <v>38</v>
      </c>
      <c r="F7" s="91" t="s">
        <v>49</v>
      </c>
      <c r="G7" s="167"/>
      <c r="H7" s="126"/>
      <c r="I7" s="142" t="s">
        <v>33</v>
      </c>
      <c r="J7" s="120" t="s">
        <v>43</v>
      </c>
      <c r="K7" s="120" t="s">
        <v>44</v>
      </c>
      <c r="L7" s="72"/>
      <c r="M7" s="145" t="s">
        <v>46</v>
      </c>
      <c r="N7" s="145" t="s">
        <v>47</v>
      </c>
      <c r="O7" s="129">
        <v>14</v>
      </c>
      <c r="P7" s="51">
        <f>D7*Q7</f>
        <v>1400</v>
      </c>
      <c r="Q7" s="52">
        <v>700</v>
      </c>
      <c r="R7" s="173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120"/>
      <c r="V7" s="50" t="s">
        <v>14</v>
      </c>
    </row>
    <row r="8" spans="1:22" ht="138.6" customHeight="1">
      <c r="A8" s="20"/>
      <c r="B8" s="73">
        <v>2</v>
      </c>
      <c r="C8" s="74" t="s">
        <v>41</v>
      </c>
      <c r="D8" s="75">
        <v>2</v>
      </c>
      <c r="E8" s="76" t="s">
        <v>38</v>
      </c>
      <c r="F8" s="92" t="s">
        <v>50</v>
      </c>
      <c r="G8" s="168"/>
      <c r="H8" s="127"/>
      <c r="I8" s="143"/>
      <c r="J8" s="121"/>
      <c r="K8" s="121"/>
      <c r="L8" s="93" t="s">
        <v>51</v>
      </c>
      <c r="M8" s="146"/>
      <c r="N8" s="146"/>
      <c r="O8" s="130"/>
      <c r="P8" s="78">
        <f>D8*Q8</f>
        <v>10400</v>
      </c>
      <c r="Q8" s="79">
        <v>5200</v>
      </c>
      <c r="R8" s="174"/>
      <c r="S8" s="80">
        <f>D8*R8</f>
        <v>0</v>
      </c>
      <c r="T8" s="81" t="str">
        <f aca="true" t="shared" si="1" ref="T8">IF(ISNUMBER(R8),IF(R8&gt;Q8,"NEVYHOVUJE","VYHOVUJE")," ")</f>
        <v xml:space="preserve"> </v>
      </c>
      <c r="U8" s="121"/>
      <c r="V8" s="76" t="s">
        <v>13</v>
      </c>
    </row>
    <row r="9" spans="1:22" ht="132" customHeight="1">
      <c r="A9" s="20"/>
      <c r="B9" s="73">
        <v>3</v>
      </c>
      <c r="C9" s="94" t="s">
        <v>52</v>
      </c>
      <c r="D9" s="75">
        <v>2</v>
      </c>
      <c r="E9" s="76" t="s">
        <v>38</v>
      </c>
      <c r="F9" s="92" t="s">
        <v>53</v>
      </c>
      <c r="G9" s="168"/>
      <c r="H9" s="127"/>
      <c r="I9" s="143"/>
      <c r="J9" s="121"/>
      <c r="K9" s="121"/>
      <c r="L9" s="123"/>
      <c r="M9" s="146"/>
      <c r="N9" s="146"/>
      <c r="O9" s="130"/>
      <c r="P9" s="78">
        <f>D9*Q9</f>
        <v>1600</v>
      </c>
      <c r="Q9" s="79">
        <v>800</v>
      </c>
      <c r="R9" s="174"/>
      <c r="S9" s="80">
        <f>D9*R9</f>
        <v>0</v>
      </c>
      <c r="T9" s="81" t="str">
        <f aca="true" t="shared" si="2" ref="T9:T14">IF(ISNUMBER(R9),IF(R9&gt;Q9,"NEVYHOVUJE","VYHOVUJE")," ")</f>
        <v xml:space="preserve"> </v>
      </c>
      <c r="U9" s="121"/>
      <c r="V9" s="76" t="s">
        <v>14</v>
      </c>
    </row>
    <row r="10" spans="1:22" ht="109.95" customHeight="1">
      <c r="A10" s="20"/>
      <c r="B10" s="73">
        <v>4</v>
      </c>
      <c r="C10" s="94" t="s">
        <v>54</v>
      </c>
      <c r="D10" s="75">
        <v>1</v>
      </c>
      <c r="E10" s="76" t="s">
        <v>38</v>
      </c>
      <c r="F10" s="92" t="s">
        <v>55</v>
      </c>
      <c r="G10" s="168"/>
      <c r="H10" s="127"/>
      <c r="I10" s="143"/>
      <c r="J10" s="121"/>
      <c r="K10" s="121"/>
      <c r="L10" s="124"/>
      <c r="M10" s="146"/>
      <c r="N10" s="146"/>
      <c r="O10" s="130"/>
      <c r="P10" s="78">
        <f>D10*Q10</f>
        <v>2000</v>
      </c>
      <c r="Q10" s="79">
        <v>2000</v>
      </c>
      <c r="R10" s="174"/>
      <c r="S10" s="80">
        <f>D10*R10</f>
        <v>0</v>
      </c>
      <c r="T10" s="81" t="str">
        <f t="shared" si="2"/>
        <v xml:space="preserve"> </v>
      </c>
      <c r="U10" s="121"/>
      <c r="V10" s="76" t="s">
        <v>17</v>
      </c>
    </row>
    <row r="11" spans="1:22" ht="106.2" customHeight="1">
      <c r="A11" s="20"/>
      <c r="B11" s="73">
        <v>5</v>
      </c>
      <c r="C11" s="94" t="s">
        <v>56</v>
      </c>
      <c r="D11" s="75">
        <v>1</v>
      </c>
      <c r="E11" s="76" t="s">
        <v>38</v>
      </c>
      <c r="F11" s="92" t="s">
        <v>57</v>
      </c>
      <c r="G11" s="168"/>
      <c r="H11" s="127"/>
      <c r="I11" s="143"/>
      <c r="J11" s="121"/>
      <c r="K11" s="121"/>
      <c r="L11" s="124"/>
      <c r="M11" s="146"/>
      <c r="N11" s="146"/>
      <c r="O11" s="130"/>
      <c r="P11" s="78">
        <f>D11*Q11</f>
        <v>2000</v>
      </c>
      <c r="Q11" s="79">
        <v>2000</v>
      </c>
      <c r="R11" s="174"/>
      <c r="S11" s="80">
        <f>D11*R11</f>
        <v>0</v>
      </c>
      <c r="T11" s="81" t="str">
        <f t="shared" si="2"/>
        <v xml:space="preserve"> </v>
      </c>
      <c r="U11" s="121"/>
      <c r="V11" s="76" t="s">
        <v>17</v>
      </c>
    </row>
    <row r="12" spans="1:22" ht="125.4" customHeight="1" thickBot="1">
      <c r="A12" s="20"/>
      <c r="B12" s="55">
        <v>6</v>
      </c>
      <c r="C12" s="96" t="s">
        <v>42</v>
      </c>
      <c r="D12" s="57">
        <v>1</v>
      </c>
      <c r="E12" s="58" t="s">
        <v>38</v>
      </c>
      <c r="F12" s="95" t="s">
        <v>58</v>
      </c>
      <c r="G12" s="169"/>
      <c r="H12" s="128"/>
      <c r="I12" s="144"/>
      <c r="J12" s="122"/>
      <c r="K12" s="122"/>
      <c r="L12" s="125"/>
      <c r="M12" s="147"/>
      <c r="N12" s="147"/>
      <c r="O12" s="131"/>
      <c r="P12" s="59">
        <f>D12*Q12</f>
        <v>12500</v>
      </c>
      <c r="Q12" s="60">
        <v>12500</v>
      </c>
      <c r="R12" s="175"/>
      <c r="S12" s="61">
        <f>D12*R12</f>
        <v>0</v>
      </c>
      <c r="T12" s="62" t="str">
        <f t="shared" si="2"/>
        <v xml:space="preserve"> </v>
      </c>
      <c r="U12" s="122"/>
      <c r="V12" s="58" t="s">
        <v>13</v>
      </c>
    </row>
    <row r="13" spans="1:22" ht="253.5" customHeight="1">
      <c r="A13" s="20"/>
      <c r="B13" s="118">
        <v>7</v>
      </c>
      <c r="C13" s="106" t="s">
        <v>62</v>
      </c>
      <c r="D13" s="99">
        <v>2</v>
      </c>
      <c r="E13" s="100" t="s">
        <v>38</v>
      </c>
      <c r="F13" s="119" t="s">
        <v>99</v>
      </c>
      <c r="G13" s="170"/>
      <c r="H13" s="170"/>
      <c r="I13" s="150" t="s">
        <v>33</v>
      </c>
      <c r="J13" s="152" t="s">
        <v>34</v>
      </c>
      <c r="K13" s="152"/>
      <c r="L13" s="153"/>
      <c r="M13" s="154" t="s">
        <v>59</v>
      </c>
      <c r="N13" s="154" t="s">
        <v>60</v>
      </c>
      <c r="O13" s="156">
        <v>21</v>
      </c>
      <c r="P13" s="101">
        <f>D13*Q13</f>
        <v>10000</v>
      </c>
      <c r="Q13" s="102">
        <v>5000</v>
      </c>
      <c r="R13" s="176"/>
      <c r="S13" s="103">
        <f>D13*R13</f>
        <v>0</v>
      </c>
      <c r="T13" s="104" t="str">
        <f t="shared" si="2"/>
        <v xml:space="preserve"> </v>
      </c>
      <c r="U13" s="152"/>
      <c r="V13" s="100" t="s">
        <v>11</v>
      </c>
    </row>
    <row r="14" spans="1:22" ht="45.6" customHeight="1" thickBot="1">
      <c r="A14" s="20"/>
      <c r="B14" s="55">
        <v>8</v>
      </c>
      <c r="C14" s="56" t="s">
        <v>61</v>
      </c>
      <c r="D14" s="57">
        <v>6</v>
      </c>
      <c r="E14" s="58" t="s">
        <v>38</v>
      </c>
      <c r="F14" s="95" t="s">
        <v>63</v>
      </c>
      <c r="G14" s="169"/>
      <c r="H14" s="63"/>
      <c r="I14" s="151"/>
      <c r="J14" s="122"/>
      <c r="K14" s="122"/>
      <c r="L14" s="125"/>
      <c r="M14" s="155"/>
      <c r="N14" s="155"/>
      <c r="O14" s="131"/>
      <c r="P14" s="59">
        <f>D14*Q14</f>
        <v>1500</v>
      </c>
      <c r="Q14" s="60">
        <v>250</v>
      </c>
      <c r="R14" s="175"/>
      <c r="S14" s="61">
        <f>D14*R14</f>
        <v>0</v>
      </c>
      <c r="T14" s="62" t="str">
        <f t="shared" si="2"/>
        <v xml:space="preserve"> </v>
      </c>
      <c r="U14" s="122"/>
      <c r="V14" s="58" t="s">
        <v>12</v>
      </c>
    </row>
    <row r="15" spans="1:22" ht="139.2" customHeight="1">
      <c r="A15" s="20"/>
      <c r="B15" s="97">
        <v>9</v>
      </c>
      <c r="C15" s="98" t="s">
        <v>64</v>
      </c>
      <c r="D15" s="99">
        <v>2</v>
      </c>
      <c r="E15" s="100" t="s">
        <v>38</v>
      </c>
      <c r="F15" s="105" t="s">
        <v>82</v>
      </c>
      <c r="G15" s="170"/>
      <c r="H15" s="165"/>
      <c r="I15" s="150" t="s">
        <v>33</v>
      </c>
      <c r="J15" s="152" t="s">
        <v>43</v>
      </c>
      <c r="K15" s="152" t="s">
        <v>78</v>
      </c>
      <c r="L15" s="153"/>
      <c r="M15" s="154" t="s">
        <v>80</v>
      </c>
      <c r="N15" s="154" t="s">
        <v>81</v>
      </c>
      <c r="O15" s="156">
        <v>14</v>
      </c>
      <c r="P15" s="101">
        <f>D15*Q15</f>
        <v>320</v>
      </c>
      <c r="Q15" s="102">
        <v>160</v>
      </c>
      <c r="R15" s="176"/>
      <c r="S15" s="103">
        <f>D15*R15</f>
        <v>0</v>
      </c>
      <c r="T15" s="104" t="str">
        <f aca="true" t="shared" si="3" ref="T15:T24">IF(ISNUMBER(R15),IF(R15&gt;Q15,"NEVYHOVUJE","VYHOVUJE")," ")</f>
        <v xml:space="preserve"> </v>
      </c>
      <c r="U15" s="152"/>
      <c r="V15" s="100" t="s">
        <v>19</v>
      </c>
    </row>
    <row r="16" spans="1:22" ht="130.95" customHeight="1">
      <c r="A16" s="20"/>
      <c r="B16" s="73">
        <v>10</v>
      </c>
      <c r="C16" s="74" t="s">
        <v>65</v>
      </c>
      <c r="D16" s="75">
        <v>2</v>
      </c>
      <c r="E16" s="76" t="s">
        <v>38</v>
      </c>
      <c r="F16" s="92" t="s">
        <v>83</v>
      </c>
      <c r="G16" s="168"/>
      <c r="H16" s="127"/>
      <c r="I16" s="157"/>
      <c r="J16" s="121"/>
      <c r="K16" s="121"/>
      <c r="L16" s="124"/>
      <c r="M16" s="158"/>
      <c r="N16" s="158"/>
      <c r="O16" s="130"/>
      <c r="P16" s="78">
        <f>D16*Q16</f>
        <v>480</v>
      </c>
      <c r="Q16" s="79">
        <v>240</v>
      </c>
      <c r="R16" s="174"/>
      <c r="S16" s="80">
        <f>D16*R16</f>
        <v>0</v>
      </c>
      <c r="T16" s="81" t="str">
        <f t="shared" si="3"/>
        <v xml:space="preserve"> </v>
      </c>
      <c r="U16" s="121"/>
      <c r="V16" s="76" t="s">
        <v>19</v>
      </c>
    </row>
    <row r="17" spans="1:22" ht="45.6" customHeight="1">
      <c r="A17" s="20"/>
      <c r="B17" s="73">
        <v>11</v>
      </c>
      <c r="C17" s="74" t="s">
        <v>66</v>
      </c>
      <c r="D17" s="75">
        <v>2</v>
      </c>
      <c r="E17" s="76" t="s">
        <v>38</v>
      </c>
      <c r="F17" s="92" t="s">
        <v>67</v>
      </c>
      <c r="G17" s="168"/>
      <c r="H17" s="127"/>
      <c r="I17" s="157"/>
      <c r="J17" s="121"/>
      <c r="K17" s="121"/>
      <c r="L17" s="124"/>
      <c r="M17" s="158"/>
      <c r="N17" s="158"/>
      <c r="O17" s="130"/>
      <c r="P17" s="78">
        <f>D17*Q17</f>
        <v>200</v>
      </c>
      <c r="Q17" s="79">
        <v>100</v>
      </c>
      <c r="R17" s="174"/>
      <c r="S17" s="80">
        <f>D17*R17</f>
        <v>0</v>
      </c>
      <c r="T17" s="81" t="str">
        <f t="shared" si="3"/>
        <v xml:space="preserve"> </v>
      </c>
      <c r="U17" s="121"/>
      <c r="V17" s="76" t="s">
        <v>19</v>
      </c>
    </row>
    <row r="18" spans="1:22" ht="45.6" customHeight="1">
      <c r="A18" s="20"/>
      <c r="B18" s="73">
        <v>12</v>
      </c>
      <c r="C18" s="74" t="s">
        <v>68</v>
      </c>
      <c r="D18" s="75">
        <v>2</v>
      </c>
      <c r="E18" s="76" t="s">
        <v>38</v>
      </c>
      <c r="F18" s="92" t="s">
        <v>69</v>
      </c>
      <c r="G18" s="168"/>
      <c r="H18" s="127"/>
      <c r="I18" s="157"/>
      <c r="J18" s="121"/>
      <c r="K18" s="121"/>
      <c r="L18" s="124"/>
      <c r="M18" s="158"/>
      <c r="N18" s="158"/>
      <c r="O18" s="130"/>
      <c r="P18" s="78">
        <f>D18*Q18</f>
        <v>220</v>
      </c>
      <c r="Q18" s="79">
        <v>110</v>
      </c>
      <c r="R18" s="174"/>
      <c r="S18" s="80">
        <f>D18*R18</f>
        <v>0</v>
      </c>
      <c r="T18" s="81" t="str">
        <f t="shared" si="3"/>
        <v xml:space="preserve"> </v>
      </c>
      <c r="U18" s="121"/>
      <c r="V18" s="76" t="s">
        <v>19</v>
      </c>
    </row>
    <row r="19" spans="1:22" ht="45.6" customHeight="1">
      <c r="A19" s="20"/>
      <c r="B19" s="73">
        <v>13</v>
      </c>
      <c r="C19" s="74" t="s">
        <v>70</v>
      </c>
      <c r="D19" s="75">
        <v>1</v>
      </c>
      <c r="E19" s="76" t="s">
        <v>38</v>
      </c>
      <c r="F19" s="92" t="s">
        <v>71</v>
      </c>
      <c r="G19" s="168"/>
      <c r="H19" s="127"/>
      <c r="I19" s="157"/>
      <c r="J19" s="121"/>
      <c r="K19" s="121"/>
      <c r="L19" s="124"/>
      <c r="M19" s="158"/>
      <c r="N19" s="158"/>
      <c r="O19" s="130"/>
      <c r="P19" s="78">
        <f>D19*Q19</f>
        <v>190</v>
      </c>
      <c r="Q19" s="79">
        <v>190</v>
      </c>
      <c r="R19" s="174"/>
      <c r="S19" s="80">
        <f>D19*R19</f>
        <v>0</v>
      </c>
      <c r="T19" s="81" t="str">
        <f t="shared" si="3"/>
        <v xml:space="preserve"> </v>
      </c>
      <c r="U19" s="121"/>
      <c r="V19" s="76" t="s">
        <v>19</v>
      </c>
    </row>
    <row r="20" spans="1:22" ht="45.6" customHeight="1">
      <c r="A20" s="20"/>
      <c r="B20" s="73">
        <v>14</v>
      </c>
      <c r="C20" s="74" t="s">
        <v>72</v>
      </c>
      <c r="D20" s="75">
        <v>2</v>
      </c>
      <c r="E20" s="76" t="s">
        <v>38</v>
      </c>
      <c r="F20" s="92" t="s">
        <v>73</v>
      </c>
      <c r="G20" s="168"/>
      <c r="H20" s="127"/>
      <c r="I20" s="157"/>
      <c r="J20" s="121"/>
      <c r="K20" s="121"/>
      <c r="L20" s="124"/>
      <c r="M20" s="158"/>
      <c r="N20" s="158"/>
      <c r="O20" s="130"/>
      <c r="P20" s="78">
        <f>D20*Q20</f>
        <v>440</v>
      </c>
      <c r="Q20" s="79">
        <v>220</v>
      </c>
      <c r="R20" s="174"/>
      <c r="S20" s="80">
        <f>D20*R20</f>
        <v>0</v>
      </c>
      <c r="T20" s="81" t="str">
        <f t="shared" si="3"/>
        <v xml:space="preserve"> </v>
      </c>
      <c r="U20" s="121"/>
      <c r="V20" s="76" t="s">
        <v>19</v>
      </c>
    </row>
    <row r="21" spans="1:22" ht="45.6" customHeight="1">
      <c r="A21" s="20"/>
      <c r="B21" s="73">
        <v>15</v>
      </c>
      <c r="C21" s="74" t="s">
        <v>74</v>
      </c>
      <c r="D21" s="75">
        <v>2</v>
      </c>
      <c r="E21" s="76" t="s">
        <v>38</v>
      </c>
      <c r="F21" s="92" t="s">
        <v>75</v>
      </c>
      <c r="G21" s="168"/>
      <c r="H21" s="127"/>
      <c r="I21" s="157"/>
      <c r="J21" s="121"/>
      <c r="K21" s="121"/>
      <c r="L21" s="159"/>
      <c r="M21" s="158"/>
      <c r="N21" s="158"/>
      <c r="O21" s="130"/>
      <c r="P21" s="78">
        <f>D21*Q21</f>
        <v>480</v>
      </c>
      <c r="Q21" s="79">
        <v>240</v>
      </c>
      <c r="R21" s="174"/>
      <c r="S21" s="80">
        <f>D21*R21</f>
        <v>0</v>
      </c>
      <c r="T21" s="81" t="str">
        <f t="shared" si="3"/>
        <v xml:space="preserve"> </v>
      </c>
      <c r="U21" s="121"/>
      <c r="V21" s="76" t="s">
        <v>19</v>
      </c>
    </row>
    <row r="22" spans="1:22" ht="117" customHeight="1">
      <c r="A22" s="20"/>
      <c r="B22" s="73">
        <v>16</v>
      </c>
      <c r="C22" s="74" t="s">
        <v>76</v>
      </c>
      <c r="D22" s="75">
        <v>1</v>
      </c>
      <c r="E22" s="76" t="s">
        <v>38</v>
      </c>
      <c r="F22" s="114" t="s">
        <v>84</v>
      </c>
      <c r="G22" s="168"/>
      <c r="H22" s="127"/>
      <c r="I22" s="157"/>
      <c r="J22" s="121"/>
      <c r="K22" s="121"/>
      <c r="L22" s="77" t="s">
        <v>79</v>
      </c>
      <c r="M22" s="158"/>
      <c r="N22" s="158"/>
      <c r="O22" s="130"/>
      <c r="P22" s="78">
        <f>D22*Q22</f>
        <v>9950</v>
      </c>
      <c r="Q22" s="79">
        <v>9950</v>
      </c>
      <c r="R22" s="174"/>
      <c r="S22" s="80">
        <f>D22*R22</f>
        <v>0</v>
      </c>
      <c r="T22" s="81" t="str">
        <f t="shared" si="3"/>
        <v xml:space="preserve"> </v>
      </c>
      <c r="U22" s="121"/>
      <c r="V22" s="76" t="s">
        <v>16</v>
      </c>
    </row>
    <row r="23" spans="1:22" ht="121.2" customHeight="1" thickBot="1">
      <c r="A23" s="20"/>
      <c r="B23" s="55">
        <v>17</v>
      </c>
      <c r="C23" s="56" t="s">
        <v>77</v>
      </c>
      <c r="D23" s="57">
        <v>2</v>
      </c>
      <c r="E23" s="58" t="s">
        <v>38</v>
      </c>
      <c r="F23" s="95" t="s">
        <v>85</v>
      </c>
      <c r="G23" s="169"/>
      <c r="H23" s="128"/>
      <c r="I23" s="151"/>
      <c r="J23" s="122"/>
      <c r="K23" s="122"/>
      <c r="L23" s="89"/>
      <c r="M23" s="155"/>
      <c r="N23" s="155"/>
      <c r="O23" s="131"/>
      <c r="P23" s="59">
        <f>D23*Q23</f>
        <v>3300</v>
      </c>
      <c r="Q23" s="60">
        <v>1650</v>
      </c>
      <c r="R23" s="175"/>
      <c r="S23" s="61">
        <f>D23*R23</f>
        <v>0</v>
      </c>
      <c r="T23" s="62" t="str">
        <f t="shared" si="3"/>
        <v xml:space="preserve"> </v>
      </c>
      <c r="U23" s="122"/>
      <c r="V23" s="58" t="s">
        <v>13</v>
      </c>
    </row>
    <row r="24" spans="1:22" ht="66" customHeight="1" thickBot="1">
      <c r="A24" s="20"/>
      <c r="B24" s="64">
        <v>18</v>
      </c>
      <c r="C24" s="108" t="s">
        <v>91</v>
      </c>
      <c r="D24" s="65">
        <v>1</v>
      </c>
      <c r="E24" s="66" t="s">
        <v>38</v>
      </c>
      <c r="F24" s="107" t="s">
        <v>90</v>
      </c>
      <c r="G24" s="171"/>
      <c r="H24" s="113"/>
      <c r="I24" s="108" t="s">
        <v>33</v>
      </c>
      <c r="J24" s="66" t="s">
        <v>43</v>
      </c>
      <c r="K24" s="66" t="s">
        <v>86</v>
      </c>
      <c r="L24" s="109"/>
      <c r="M24" s="110" t="s">
        <v>88</v>
      </c>
      <c r="N24" s="110" t="s">
        <v>89</v>
      </c>
      <c r="O24" s="67">
        <v>14</v>
      </c>
      <c r="P24" s="68">
        <f>D24*Q24</f>
        <v>250</v>
      </c>
      <c r="Q24" s="69">
        <v>250</v>
      </c>
      <c r="R24" s="177"/>
      <c r="S24" s="70">
        <f>D24*R24</f>
        <v>0</v>
      </c>
      <c r="T24" s="71" t="str">
        <f t="shared" si="3"/>
        <v xml:space="preserve"> </v>
      </c>
      <c r="U24" s="66" t="s">
        <v>87</v>
      </c>
      <c r="V24" s="66" t="s">
        <v>18</v>
      </c>
    </row>
    <row r="25" spans="1:22" ht="142.95" customHeight="1">
      <c r="A25" s="20"/>
      <c r="B25" s="97">
        <v>19</v>
      </c>
      <c r="C25" s="106" t="s">
        <v>92</v>
      </c>
      <c r="D25" s="99">
        <v>1</v>
      </c>
      <c r="E25" s="100" t="s">
        <v>38</v>
      </c>
      <c r="F25" s="115" t="s">
        <v>98</v>
      </c>
      <c r="G25" s="170"/>
      <c r="H25" s="165"/>
      <c r="I25" s="150" t="s">
        <v>33</v>
      </c>
      <c r="J25" s="152" t="s">
        <v>34</v>
      </c>
      <c r="K25" s="152"/>
      <c r="L25" s="153"/>
      <c r="M25" s="154" t="s">
        <v>39</v>
      </c>
      <c r="N25" s="154" t="s">
        <v>95</v>
      </c>
      <c r="O25" s="156">
        <v>14</v>
      </c>
      <c r="P25" s="101">
        <f>D25*Q25</f>
        <v>10000</v>
      </c>
      <c r="Q25" s="102">
        <v>10000</v>
      </c>
      <c r="R25" s="176"/>
      <c r="S25" s="103">
        <f>D25*R25</f>
        <v>0</v>
      </c>
      <c r="T25" s="104" t="str">
        <f aca="true" t="shared" si="4" ref="T25:T27">IF(ISNUMBER(R25),IF(R25&gt;Q25,"NEVYHOVUJE","VYHOVUJE")," ")</f>
        <v xml:space="preserve"> </v>
      </c>
      <c r="U25" s="152"/>
      <c r="V25" s="100" t="s">
        <v>15</v>
      </c>
    </row>
    <row r="26" spans="1:22" ht="148.95" customHeight="1">
      <c r="A26" s="20"/>
      <c r="B26" s="73">
        <v>20</v>
      </c>
      <c r="C26" s="94" t="s">
        <v>93</v>
      </c>
      <c r="D26" s="75">
        <v>2</v>
      </c>
      <c r="E26" s="76" t="s">
        <v>38</v>
      </c>
      <c r="F26" s="92" t="s">
        <v>96</v>
      </c>
      <c r="G26" s="168"/>
      <c r="H26" s="127"/>
      <c r="I26" s="157"/>
      <c r="J26" s="121"/>
      <c r="K26" s="121"/>
      <c r="L26" s="124"/>
      <c r="M26" s="158"/>
      <c r="N26" s="158"/>
      <c r="O26" s="130"/>
      <c r="P26" s="78">
        <f>D26*Q26</f>
        <v>5000</v>
      </c>
      <c r="Q26" s="79">
        <v>2500</v>
      </c>
      <c r="R26" s="174"/>
      <c r="S26" s="80">
        <f>D26*R26</f>
        <v>0</v>
      </c>
      <c r="T26" s="81" t="str">
        <f t="shared" si="4"/>
        <v xml:space="preserve"> </v>
      </c>
      <c r="U26" s="121"/>
      <c r="V26" s="76" t="s">
        <v>15</v>
      </c>
    </row>
    <row r="27" spans="1:22" ht="75" customHeight="1" thickBot="1">
      <c r="A27" s="20"/>
      <c r="B27" s="82">
        <v>21</v>
      </c>
      <c r="C27" s="111" t="s">
        <v>94</v>
      </c>
      <c r="D27" s="83">
        <v>1</v>
      </c>
      <c r="E27" s="84" t="s">
        <v>38</v>
      </c>
      <c r="F27" s="112" t="s">
        <v>97</v>
      </c>
      <c r="G27" s="172"/>
      <c r="H27" s="166"/>
      <c r="I27" s="162"/>
      <c r="J27" s="160"/>
      <c r="K27" s="160"/>
      <c r="L27" s="161"/>
      <c r="M27" s="163"/>
      <c r="N27" s="163"/>
      <c r="O27" s="164"/>
      <c r="P27" s="85">
        <f>D27*Q27</f>
        <v>2600</v>
      </c>
      <c r="Q27" s="86">
        <v>2600</v>
      </c>
      <c r="R27" s="178"/>
      <c r="S27" s="87">
        <f>D27*R27</f>
        <v>0</v>
      </c>
      <c r="T27" s="88" t="str">
        <f t="shared" si="4"/>
        <v xml:space="preserve"> </v>
      </c>
      <c r="U27" s="160"/>
      <c r="V27" s="84" t="s">
        <v>15</v>
      </c>
    </row>
    <row r="28" spans="3:16" ht="17.4" customHeight="1" thickBot="1" thickTop="1">
      <c r="C28" s="5"/>
      <c r="D28" s="5"/>
      <c r="E28" s="5"/>
      <c r="F28" s="5"/>
      <c r="G28" s="33"/>
      <c r="H28" s="33"/>
      <c r="I28" s="5"/>
      <c r="J28" s="5"/>
      <c r="N28" s="5"/>
      <c r="O28" s="5"/>
      <c r="P28" s="5"/>
    </row>
    <row r="29" spans="2:22" ht="82.95" customHeight="1" thickBot="1" thickTop="1">
      <c r="B29" s="138" t="s">
        <v>37</v>
      </c>
      <c r="C29" s="138"/>
      <c r="D29" s="138"/>
      <c r="E29" s="138"/>
      <c r="F29" s="138"/>
      <c r="G29" s="138"/>
      <c r="H29" s="138"/>
      <c r="I29" s="138"/>
      <c r="J29" s="21"/>
      <c r="K29" s="21"/>
      <c r="L29" s="7"/>
      <c r="M29" s="7"/>
      <c r="N29" s="7"/>
      <c r="O29" s="22"/>
      <c r="P29" s="22"/>
      <c r="Q29" s="23" t="s">
        <v>9</v>
      </c>
      <c r="R29" s="139" t="s">
        <v>10</v>
      </c>
      <c r="S29" s="140"/>
      <c r="T29" s="141"/>
      <c r="U29" s="24"/>
      <c r="V29" s="25"/>
    </row>
    <row r="30" spans="2:20" ht="43.2" customHeight="1" thickBot="1" thickTop="1">
      <c r="B30" s="134" t="s">
        <v>36</v>
      </c>
      <c r="C30" s="134"/>
      <c r="D30" s="134"/>
      <c r="E30" s="134"/>
      <c r="F30" s="134"/>
      <c r="G30" s="134"/>
      <c r="I30" s="26"/>
      <c r="L30" s="9"/>
      <c r="M30" s="9"/>
      <c r="N30" s="9"/>
      <c r="O30" s="27"/>
      <c r="P30" s="27"/>
      <c r="Q30" s="28">
        <f>SUM(P7:P27)</f>
        <v>74830</v>
      </c>
      <c r="R30" s="135">
        <f>SUM(S7:S27)</f>
        <v>0</v>
      </c>
      <c r="S30" s="136"/>
      <c r="T30" s="137"/>
    </row>
    <row r="31" spans="8:19" ht="15" thickTop="1">
      <c r="H31" s="116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2:19" ht="15">
      <c r="B32" s="47"/>
      <c r="C32" s="47"/>
      <c r="D32" s="47"/>
      <c r="E32" s="47"/>
      <c r="F32" s="47"/>
      <c r="G32" s="116"/>
      <c r="H32" s="116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2:19" ht="15">
      <c r="B33" s="47"/>
      <c r="C33" s="47"/>
      <c r="D33" s="47"/>
      <c r="E33" s="47"/>
      <c r="F33" s="47"/>
      <c r="G33" s="116"/>
      <c r="H33" s="116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2:19" ht="15">
      <c r="B34" s="47"/>
      <c r="C34" s="47"/>
      <c r="D34" s="47"/>
      <c r="E34" s="47"/>
      <c r="F34" s="47"/>
      <c r="G34" s="116"/>
      <c r="H34" s="116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116"/>
      <c r="H35" s="116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8:19" ht="19.95" customHeight="1">
      <c r="H36" s="36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116"/>
      <c r="H37" s="116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116"/>
      <c r="H38" s="116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116"/>
      <c r="H39" s="116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116"/>
      <c r="H40" s="116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116"/>
      <c r="H41" s="116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116"/>
      <c r="H42" s="116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116"/>
      <c r="H43" s="11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116"/>
      <c r="H44" s="116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116"/>
      <c r="H45" s="116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116"/>
      <c r="H46" s="116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116"/>
      <c r="H47" s="116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116"/>
      <c r="H48" s="116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116"/>
      <c r="H49" s="116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116"/>
      <c r="H50" s="116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116"/>
      <c r="H51" s="116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116"/>
      <c r="H52" s="116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116"/>
      <c r="H53" s="116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116"/>
      <c r="H54" s="116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116"/>
      <c r="H55" s="116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116"/>
      <c r="H56" s="116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116"/>
      <c r="H57" s="116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116"/>
      <c r="H58" s="116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116"/>
      <c r="H59" s="116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116"/>
      <c r="H60" s="116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116"/>
      <c r="H61" s="116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116"/>
      <c r="H62" s="116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116"/>
      <c r="H63" s="116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116"/>
      <c r="H64" s="116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116"/>
      <c r="H65" s="116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116"/>
      <c r="H66" s="116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116"/>
      <c r="H67" s="116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116"/>
      <c r="H68" s="116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116"/>
      <c r="H69" s="116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116"/>
      <c r="H70" s="116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116"/>
      <c r="H71" s="116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116"/>
      <c r="H72" s="116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116"/>
      <c r="H73" s="116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116"/>
      <c r="H74" s="116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116"/>
      <c r="H75" s="116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116"/>
      <c r="H76" s="116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116"/>
      <c r="H77" s="116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116"/>
      <c r="H78" s="116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116"/>
      <c r="H79" s="116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116"/>
      <c r="H80" s="116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116"/>
      <c r="H81" s="116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116"/>
      <c r="H82" s="116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116"/>
      <c r="H83" s="116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116"/>
      <c r="H84" s="116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116"/>
      <c r="H85" s="116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116"/>
      <c r="H86" s="116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116"/>
      <c r="H87" s="116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116"/>
      <c r="H88" s="116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116"/>
      <c r="H89" s="116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116"/>
      <c r="H90" s="116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116"/>
      <c r="H91" s="116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116"/>
      <c r="H92" s="116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116"/>
      <c r="H93" s="116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116"/>
      <c r="H94" s="116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116"/>
      <c r="H95" s="116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116"/>
      <c r="H96" s="116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116"/>
      <c r="H97" s="116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116"/>
      <c r="H98" s="116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116"/>
      <c r="H99" s="116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116"/>
      <c r="H100" s="116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5" customHeight="1">
      <c r="C101" s="21"/>
      <c r="D101" s="29"/>
      <c r="E101" s="21"/>
      <c r="F101" s="21"/>
      <c r="G101" s="116"/>
      <c r="H101" s="116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5" customHeight="1">
      <c r="C102" s="21"/>
      <c r="D102" s="29"/>
      <c r="E102" s="21"/>
      <c r="F102" s="21"/>
      <c r="G102" s="116"/>
      <c r="H102" s="116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5" customHeight="1">
      <c r="C103" s="21"/>
      <c r="D103" s="29"/>
      <c r="E103" s="21"/>
      <c r="F103" s="21"/>
      <c r="G103" s="116"/>
      <c r="H103" s="116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5" customHeight="1">
      <c r="C104" s="21"/>
      <c r="D104" s="29"/>
      <c r="E104" s="21"/>
      <c r="F104" s="21"/>
      <c r="G104" s="116"/>
      <c r="H104" s="116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5" customHeight="1">
      <c r="C105" s="21"/>
      <c r="D105" s="29"/>
      <c r="E105" s="21"/>
      <c r="F105" s="21"/>
      <c r="G105" s="116"/>
      <c r="H105" s="116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5" customHeight="1">
      <c r="C106" s="21"/>
      <c r="D106" s="29"/>
      <c r="E106" s="21"/>
      <c r="F106" s="21"/>
      <c r="G106" s="116"/>
      <c r="H106" s="116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5" customHeight="1">
      <c r="C107" s="21"/>
      <c r="D107" s="29"/>
      <c r="E107" s="21"/>
      <c r="F107" s="21"/>
      <c r="G107" s="116"/>
      <c r="H107" s="116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5" customHeight="1">
      <c r="C108" s="21"/>
      <c r="D108" s="29"/>
      <c r="E108" s="21"/>
      <c r="F108" s="21"/>
      <c r="G108" s="116"/>
      <c r="H108" s="116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9" ht="19.95" customHeight="1">
      <c r="C109" s="21"/>
      <c r="D109" s="29"/>
      <c r="E109" s="21"/>
      <c r="F109" s="21"/>
      <c r="G109" s="116"/>
      <c r="H109" s="116"/>
      <c r="I109" s="11"/>
      <c r="J109" s="11"/>
      <c r="K109" s="11"/>
      <c r="L109" s="11"/>
      <c r="M109" s="11"/>
      <c r="N109" s="6"/>
      <c r="O109" s="6"/>
      <c r="P109" s="6"/>
      <c r="Q109" s="11"/>
      <c r="R109" s="11"/>
      <c r="S109" s="11"/>
    </row>
    <row r="110" spans="3:19" ht="19.95" customHeight="1">
      <c r="C110" s="21"/>
      <c r="D110" s="29"/>
      <c r="E110" s="21"/>
      <c r="F110" s="21"/>
      <c r="G110" s="116"/>
      <c r="H110" s="116"/>
      <c r="I110" s="11"/>
      <c r="J110" s="11"/>
      <c r="K110" s="11"/>
      <c r="L110" s="11"/>
      <c r="M110" s="11"/>
      <c r="N110" s="6"/>
      <c r="O110" s="6"/>
      <c r="P110" s="6"/>
      <c r="Q110" s="11"/>
      <c r="R110" s="11"/>
      <c r="S110" s="11"/>
    </row>
    <row r="111" spans="3:19" ht="19.95" customHeight="1">
      <c r="C111" s="21"/>
      <c r="D111" s="29"/>
      <c r="E111" s="21"/>
      <c r="F111" s="21"/>
      <c r="G111" s="116"/>
      <c r="H111" s="116"/>
      <c r="I111" s="11"/>
      <c r="J111" s="11"/>
      <c r="K111" s="11"/>
      <c r="L111" s="11"/>
      <c r="M111" s="11"/>
      <c r="N111" s="6"/>
      <c r="O111" s="6"/>
      <c r="P111" s="6"/>
      <c r="Q111" s="11"/>
      <c r="R111" s="11"/>
      <c r="S111" s="11"/>
    </row>
    <row r="112" spans="3:19" ht="19.95" customHeight="1">
      <c r="C112" s="21"/>
      <c r="D112" s="29"/>
      <c r="E112" s="21"/>
      <c r="F112" s="21"/>
      <c r="G112" s="116"/>
      <c r="H112" s="116"/>
      <c r="I112" s="11"/>
      <c r="J112" s="11"/>
      <c r="K112" s="11"/>
      <c r="L112" s="11"/>
      <c r="M112" s="11"/>
      <c r="N112" s="6"/>
      <c r="O112" s="6"/>
      <c r="P112" s="6"/>
      <c r="Q112" s="11"/>
      <c r="R112" s="11"/>
      <c r="S112" s="11"/>
    </row>
    <row r="113" spans="3:19" ht="19.95" customHeight="1">
      <c r="C113" s="21"/>
      <c r="D113" s="29"/>
      <c r="E113" s="21"/>
      <c r="F113" s="21"/>
      <c r="G113" s="116"/>
      <c r="H113" s="116"/>
      <c r="I113" s="11"/>
      <c r="J113" s="11"/>
      <c r="K113" s="11"/>
      <c r="L113" s="11"/>
      <c r="M113" s="11"/>
      <c r="N113" s="6"/>
      <c r="O113" s="6"/>
      <c r="P113" s="6"/>
      <c r="Q113" s="11"/>
      <c r="R113" s="11"/>
      <c r="S113" s="11"/>
    </row>
    <row r="114" spans="3:19" ht="19.95" customHeight="1">
      <c r="C114" s="21"/>
      <c r="D114" s="29"/>
      <c r="E114" s="21"/>
      <c r="F114" s="21"/>
      <c r="G114" s="116"/>
      <c r="H114" s="116"/>
      <c r="I114" s="11"/>
      <c r="J114" s="11"/>
      <c r="K114" s="11"/>
      <c r="L114" s="11"/>
      <c r="M114" s="11"/>
      <c r="N114" s="6"/>
      <c r="O114" s="6"/>
      <c r="P114" s="6"/>
      <c r="Q114" s="11"/>
      <c r="R114" s="11"/>
      <c r="S114" s="11"/>
    </row>
    <row r="115" spans="3:19" ht="19.95" customHeight="1">
      <c r="C115" s="21"/>
      <c r="D115" s="29"/>
      <c r="E115" s="21"/>
      <c r="F115" s="21"/>
      <c r="G115" s="116"/>
      <c r="H115" s="116"/>
      <c r="I115" s="11"/>
      <c r="J115" s="11"/>
      <c r="K115" s="11"/>
      <c r="L115" s="11"/>
      <c r="M115" s="11"/>
      <c r="N115" s="6"/>
      <c r="O115" s="6"/>
      <c r="P115" s="6"/>
      <c r="Q115" s="11"/>
      <c r="R115" s="11"/>
      <c r="S115" s="11"/>
    </row>
    <row r="116" spans="3:16" ht="19.95" customHeight="1">
      <c r="C116" s="21"/>
      <c r="D116" s="29"/>
      <c r="E116" s="21"/>
      <c r="F116" s="21"/>
      <c r="G116" s="116"/>
      <c r="H116" s="116"/>
      <c r="I116" s="11"/>
      <c r="J116" s="11"/>
      <c r="K116" s="11"/>
      <c r="L116" s="11"/>
      <c r="M116" s="11"/>
      <c r="N116" s="6"/>
      <c r="O116" s="6"/>
      <c r="P116" s="6"/>
    </row>
    <row r="117" spans="3:10" ht="19.95" customHeight="1">
      <c r="C117" s="5"/>
      <c r="E117" s="5"/>
      <c r="F117" s="5"/>
      <c r="J117" s="5"/>
    </row>
    <row r="118" spans="3:10" ht="19.95" customHeight="1">
      <c r="C118" s="5"/>
      <c r="E118" s="5"/>
      <c r="F118" s="5"/>
      <c r="J118" s="5"/>
    </row>
    <row r="119" spans="3:10" ht="19.95" customHeight="1">
      <c r="C119" s="5"/>
      <c r="E119" s="5"/>
      <c r="F119" s="5"/>
      <c r="J119" s="5"/>
    </row>
    <row r="120" spans="3:10" ht="19.95" customHeight="1">
      <c r="C120" s="5"/>
      <c r="E120" s="5"/>
      <c r="F120" s="5"/>
      <c r="J120" s="5"/>
    </row>
    <row r="121" spans="3:10" ht="19.95" customHeight="1">
      <c r="C121" s="5"/>
      <c r="E121" s="5"/>
      <c r="F121" s="5"/>
      <c r="J121" s="5"/>
    </row>
    <row r="122" spans="3:10" ht="19.95" customHeight="1">
      <c r="C122" s="5"/>
      <c r="E122" s="5"/>
      <c r="F122" s="5"/>
      <c r="J122" s="5"/>
    </row>
    <row r="123" spans="3:10" ht="19.95" customHeight="1">
      <c r="C123" s="5"/>
      <c r="E123" s="5"/>
      <c r="F123" s="5"/>
      <c r="J123" s="5"/>
    </row>
    <row r="124" spans="3:10" ht="19.95" customHeight="1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  <row r="241" spans="3:10" ht="15">
      <c r="C241" s="5"/>
      <c r="E241" s="5"/>
      <c r="F241" s="5"/>
      <c r="J241" s="5"/>
    </row>
    <row r="242" spans="3:10" ht="15">
      <c r="C242" s="5"/>
      <c r="E242" s="5"/>
      <c r="F242" s="5"/>
      <c r="J242" s="5"/>
    </row>
    <row r="243" spans="3:10" ht="15">
      <c r="C243" s="5"/>
      <c r="E243" s="5"/>
      <c r="F243" s="5"/>
      <c r="J243" s="5"/>
    </row>
    <row r="244" spans="3:10" ht="15">
      <c r="C244" s="5"/>
      <c r="E244" s="5"/>
      <c r="F244" s="5"/>
      <c r="J244" s="5"/>
    </row>
    <row r="245" spans="3:10" ht="15">
      <c r="C245" s="5"/>
      <c r="E245" s="5"/>
      <c r="F245" s="5"/>
      <c r="J245" s="5"/>
    </row>
    <row r="246" spans="3:10" ht="15">
      <c r="C246" s="5"/>
      <c r="E246" s="5"/>
      <c r="F246" s="5"/>
      <c r="J246" s="5"/>
    </row>
    <row r="247" spans="3:10" ht="15">
      <c r="C247" s="5"/>
      <c r="E247" s="5"/>
      <c r="F247" s="5"/>
      <c r="J247" s="5"/>
    </row>
  </sheetData>
  <sheetProtection algorithmName="SHA-512" hashValue="j+YpK6aDr+6KZgkCukNylQ4TkvnU1Gf51IEdaHndNnBiZ3C+cu2yCH7PmHGyKHX/N0Ulo1TrOokFrVyK7haUBw==" saltValue="q2NWElo5O6qHEaW4NHMaLQ==" spinCount="100000" sheet="1" objects="1" scenarios="1"/>
  <mergeCells count="41">
    <mergeCell ref="H15:H23"/>
    <mergeCell ref="H25:H27"/>
    <mergeCell ref="N25:N27"/>
    <mergeCell ref="N15:N23"/>
    <mergeCell ref="U25:U27"/>
    <mergeCell ref="L25:L27"/>
    <mergeCell ref="I25:I27"/>
    <mergeCell ref="J25:J27"/>
    <mergeCell ref="K25:K27"/>
    <mergeCell ref="M25:M27"/>
    <mergeCell ref="O25:O27"/>
    <mergeCell ref="U15:U23"/>
    <mergeCell ref="I15:I23"/>
    <mergeCell ref="J15:J23"/>
    <mergeCell ref="K15:K23"/>
    <mergeCell ref="M15:M23"/>
    <mergeCell ref="L15:L21"/>
    <mergeCell ref="O15:O23"/>
    <mergeCell ref="M13:M14"/>
    <mergeCell ref="N13:N14"/>
    <mergeCell ref="U13:U14"/>
    <mergeCell ref="O13:O14"/>
    <mergeCell ref="B1:D1"/>
    <mergeCell ref="B30:G30"/>
    <mergeCell ref="R30:T30"/>
    <mergeCell ref="B29:I29"/>
    <mergeCell ref="R29:T29"/>
    <mergeCell ref="I7:I12"/>
    <mergeCell ref="J7:J12"/>
    <mergeCell ref="K7:K12"/>
    <mergeCell ref="M7:M12"/>
    <mergeCell ref="G5:H5"/>
    <mergeCell ref="N7:N12"/>
    <mergeCell ref="I13:I14"/>
    <mergeCell ref="J13:J14"/>
    <mergeCell ref="K13:K14"/>
    <mergeCell ref="L13:L14"/>
    <mergeCell ref="U7:U12"/>
    <mergeCell ref="L9:L12"/>
    <mergeCell ref="H7:H12"/>
    <mergeCell ref="O7:O12"/>
  </mergeCells>
  <conditionalFormatting sqref="D7:D27 B7:B27">
    <cfRule type="containsBlanks" priority="52" dxfId="7">
      <formula>LEN(TRIM(B7))=0</formula>
    </cfRule>
  </conditionalFormatting>
  <conditionalFormatting sqref="B7:B27">
    <cfRule type="cellIs" priority="49" dxfId="6" operator="greaterThanOrEqual">
      <formula>1</formula>
    </cfRule>
  </conditionalFormatting>
  <conditionalFormatting sqref="T7:T27">
    <cfRule type="cellIs" priority="36" dxfId="5" operator="equal">
      <formula>"VYHOVUJE"</formula>
    </cfRule>
  </conditionalFormatting>
  <conditionalFormatting sqref="T7:T27">
    <cfRule type="cellIs" priority="35" dxfId="4" operator="equal">
      <formula>"NEVYHOVUJE"</formula>
    </cfRule>
  </conditionalFormatting>
  <conditionalFormatting sqref="G7:H7 R7:R27 G13:H15 G8:G12 G24:H25 G16:G23 G26:G27">
    <cfRule type="containsBlanks" priority="29" dxfId="3">
      <formula>LEN(TRIM(G7))=0</formula>
    </cfRule>
  </conditionalFormatting>
  <conditionalFormatting sqref="G7:H7 R7:R27 G13:H15 G8:G12 G24:H25 G16:G23 G26:G27">
    <cfRule type="notContainsBlanks" priority="27" dxfId="2">
      <formula>LEN(TRIM(G7))&gt;0</formula>
    </cfRule>
  </conditionalFormatting>
  <conditionalFormatting sqref="G7:H7 R7:R27 G13:H15 G8:G12 G24:H25 G16:G23 G26:G27">
    <cfRule type="notContainsBlanks" priority="26" dxfId="1">
      <formula>LEN(TRIM(G7))&gt;0</formula>
    </cfRule>
  </conditionalFormatting>
  <conditionalFormatting sqref="G7:H7 G13:H15 G8:G12 G24:H25 G16:G23 G26:G27">
    <cfRule type="notContainsBlanks" priority="25" dxfId="0">
      <formula>LEN(TRIM(G7))&gt;0</formula>
    </cfRule>
  </conditionalFormatting>
  <dataValidations count="4">
    <dataValidation type="list" showInputMessage="1" showErrorMessage="1" sqref="J7">
      <formula1>"ANO,NE"</formula1>
    </dataValidation>
    <dataValidation type="list" showInputMessage="1" showErrorMessage="1" sqref="E7:E27">
      <formula1>"ks,bal,sada,m,"</formula1>
    </dataValidation>
    <dataValidation type="list" allowBlank="1" showInputMessage="1" showErrorMessage="1" sqref="J13 J15:J25">
      <formula1>"ANO,NE"</formula1>
    </dataValidation>
    <dataValidation type="list" allowBlank="1" showInputMessage="1" showErrorMessage="1" sqref="V7:V2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2021-04-28T08:56:54Z</cp:lastPrinted>
  <dcterms:created xsi:type="dcterms:W3CDTF">2014-03-05T12:43:32Z</dcterms:created>
  <dcterms:modified xsi:type="dcterms:W3CDTF">2021-05-31T05:48:41Z</dcterms:modified>
  <cp:category/>
  <cp:version/>
  <cp:contentType/>
  <cp:contentStatus/>
  <cp:revision>3</cp:revision>
</cp:coreProperties>
</file>