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D:\O\VT\035\"/>
    </mc:Choice>
  </mc:AlternateContent>
  <xr:revisionPtr revIDLastSave="0" documentId="13_ncr:1_{D4AF2224-1F07-45D6-B5F5-C1127AB113ED}" xr6:coauthVersionLast="36" xr6:coauthVersionMax="36" xr10:uidLastSave="{00000000-0000-0000-0000-000000000000}"/>
  <bookViews>
    <workbookView xWindow="0" yWindow="0" windowWidth="28800" windowHeight="11625" tabRatio="778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S7" i="1" l="1"/>
  <c r="T7" i="1"/>
  <c r="P7" i="1"/>
  <c r="R10" i="1" l="1"/>
  <c r="Q10" i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<sst xmlns="http://schemas.openxmlformats.org/spreadsheetml/2006/main" count="40" uniqueCount="39">
  <si>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</si>
  <si>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</si>
  <si>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</si>
  <si>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</si>
  <si>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</si>
  <si>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</si>
  <si>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</si>
  <si>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</si>
  <si>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</si>
  <si>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</si>
  <si>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</si>
  <si>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</si>
  <si>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</si>
  <si>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</si>
  <si>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</si>
  <si>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</si>
  <si>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</si>
  <si>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</si>
  <si>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</si>
  <si>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</si>
  <si>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</si>
  <si>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</si>
  <si>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</si>
  <si>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</si>
  <si>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</si>
  <si>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Odkaz na splnění požadavku Energy star nebo TCO Certified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</si>
  <si>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</si>
  <si>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 xml:space="preserve">Zadavatel požaduje, aby vybraná zařízení splňovala požadavky na certifikaci Energy star (viz https://www.energystar.gov/products) nebo TCO Certified (viz https://tcocertified.com/product-finder/)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</si>
  <si>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</si>
  <si>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035-2021 </t>
  </si>
  <si>
    <t>ks</t>
  </si>
  <si>
    <t>Samostatná faktura</t>
  </si>
  <si>
    <t>ANO</t>
  </si>
  <si>
    <t>Ing. Barbora Katolická,
Tel.: 37763 7727</t>
  </si>
  <si>
    <t>Univerzitní 18, 
301 00 Plzeň,
Univerzitní knihovna,
místnost UB 205</t>
  </si>
  <si>
    <t>Infrastruktura - 21 / IP projekt</t>
  </si>
  <si>
    <t>Záruka na zboží min. 48 měsíců, servis NBD on site.</t>
  </si>
  <si>
    <t>Počítač včetně klávesnice a myši</t>
  </si>
  <si>
    <t>Výkon procesoru v Passmark CPU více než 11 000 bodů, minimálně 4 jádra.
Operační paměť typu DDR4 minimálně 8 GB. Minimálně 4x slot na RAM.
Grafická karta integrovaná v CPU. Grafický výstup DVI nebo Displayport.
SSD disk o kapacitě minimálně 512 GB.
Minimálně 6 USB portů, z toho minimálně 4 USB 3.0 porty.
DVDRW mechanika.
V předním panelu minimálně 2x USB 3.0.
Podpora bootování z USB.
Síťová karta 1 Gb/s Ethernet s podporou PXE.
Servis NBD on site. Záruka na zboží 48 měsíců.
CZ klávesnice s integrovanou čtečkou kontaktních čipových karet. 
Optická myš 3tl./kolečko.
Skříň nesmí být plombovaná a musí umožňovat beznástrojové otevření.
Velikost počítačové skříně - SFF.
Operační systém Windows 64-bit (Windows 10 nebo vyšší) - OS Windows požadujeme z důvodu kompatibility s interními aplikacemi ZČU (Stag, Magion,...).
Existence ovladačů použitého HW ve Windows 10 a vyšší verze Windows. 
Existence ovladačů použitého HW v jádře Linuxu. 
Podpora prostřednictvím internetu musí umožňovat stahování ovladačů a manuálu z internetu adresně pro konkrétní zadaný typ (sériové číslo)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</si>
</sst>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Fill="1" applyBorder="1"/>
    <xf numFmtId="0" fontId="1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left" vertical="center" wrapText="1" inden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164" fontId="9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Hypertextový odkaz" xfId="2" builtinId="8"/>
    <cellStyle name="Normální" xfId="0" builtinId="0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3223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3223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2177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3224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3218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8464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2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6726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2145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5076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1878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1886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1886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1904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4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1882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1886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5076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5082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1900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1906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2148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1348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2145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3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3389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2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2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6553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1497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2146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1347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8466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3389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8464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1905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1906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6554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4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2146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3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1209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3172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3172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3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4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2145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4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1902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3172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1882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1886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6726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1983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1880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1879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1885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5076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1978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3464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3459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1984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3467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3385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6727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1881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243842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1882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1886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6726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1983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6726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1983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243838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243838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243840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243842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243839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1882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1886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6726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1983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1886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1904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1880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1879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1885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5076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1978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3464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3459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1984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3467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3385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6727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1881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243840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47966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3464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3458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5075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4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3464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2146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3465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6721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3465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6720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1825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6727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6720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4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6719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4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5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1491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6727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47962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139550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8464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2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1882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6726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2145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1886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2176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1878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1983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2176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4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2172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6721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1885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2171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3463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3464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3459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4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2834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1984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3467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3385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2178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8466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1" zoomScale="64" zoomScaleNormal="64" zoomScalePageLayoutView="30" workbookViewId="0">
      <selection activeCell="N14" sqref="N14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4.85546875" style="1" customWidth="1"/>
    <col min="4" max="4" width="12.28515625" style="2" customWidth="1"/>
    <col min="5" max="5" width="10.5703125" style="3" customWidth="1"/>
    <col min="6" max="6" width="148.140625" style="1" customWidth="1"/>
    <col min="7" max="7" width="29.7109375" style="4" bestFit="1" customWidth="1"/>
    <col min="8" max="8" width="22.42578125" style="4" customWidth="1"/>
    <col min="9" max="9" width="21.7109375" style="4" customWidth="1"/>
    <col min="10" max="10" width="19.28515625" style="1" bestFit="1" customWidth="1"/>
    <col min="11" max="11" width="42.28515625" style="5" customWidth="1"/>
    <col min="12" max="12" width="32.5703125" style="5" customWidth="1"/>
    <col min="13" max="13" width="26.28515625" style="5" customWidth="1"/>
    <col min="14" max="14" width="28.140625" style="4" customWidth="1"/>
    <col min="15" max="15" width="28.7109375" style="4" customWidth="1"/>
    <col min="16" max="16" width="18.5703125" style="4" hidden="1" customWidth="1"/>
    <col min="17" max="17" width="22.7109375" style="5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42578125" style="5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65" t="s">
        <v>29</v>
      </c>
      <c r="C1" s="66"/>
      <c r="D1" s="66"/>
      <c r="E1" s="37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2"/>
      <c r="E3" s="62"/>
      <c r="F3" s="62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2"/>
      <c r="E4" s="62"/>
      <c r="F4" s="62"/>
      <c r="G4" s="62"/>
      <c r="H4" s="62"/>
      <c r="I4" s="11"/>
      <c r="J4" s="11"/>
      <c r="K4" s="11"/>
      <c r="L4" s="49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5" t="s">
        <v>2</v>
      </c>
      <c r="H5" s="76"/>
      <c r="I5" s="1"/>
      <c r="J5" s="5"/>
      <c r="N5" s="1"/>
      <c r="O5" s="19"/>
      <c r="P5" s="19"/>
      <c r="R5" s="18" t="s">
        <v>2</v>
      </c>
      <c r="V5" s="39"/>
    </row>
    <row r="6" spans="1:22" ht="70.900000000000006" customHeight="1" thickTop="1" thickBot="1" x14ac:dyDescent="0.3">
      <c r="B6" s="40" t="s">
        <v>3</v>
      </c>
      <c r="C6" s="41" t="s">
        <v>12</v>
      </c>
      <c r="D6" s="41" t="s">
        <v>4</v>
      </c>
      <c r="E6" s="41" t="s">
        <v>13</v>
      </c>
      <c r="F6" s="41" t="s">
        <v>14</v>
      </c>
      <c r="G6" s="46" t="s">
        <v>23</v>
      </c>
      <c r="H6" s="47" t="s">
        <v>25</v>
      </c>
      <c r="I6" s="42" t="s">
        <v>15</v>
      </c>
      <c r="J6" s="41" t="s">
        <v>16</v>
      </c>
      <c r="K6" s="41" t="s">
        <v>28</v>
      </c>
      <c r="L6" s="43" t="s">
        <v>17</v>
      </c>
      <c r="M6" s="44" t="s">
        <v>18</v>
      </c>
      <c r="N6" s="43" t="s">
        <v>19</v>
      </c>
      <c r="O6" s="43" t="s">
        <v>24</v>
      </c>
      <c r="P6" s="43" t="s">
        <v>20</v>
      </c>
      <c r="Q6" s="41" t="s">
        <v>5</v>
      </c>
      <c r="R6" s="45" t="s">
        <v>6</v>
      </c>
      <c r="S6" s="63" t="s">
        <v>7</v>
      </c>
      <c r="T6" s="63" t="s">
        <v>8</v>
      </c>
      <c r="U6" s="43" t="s">
        <v>21</v>
      </c>
      <c r="V6" s="43" t="s">
        <v>22</v>
      </c>
    </row>
    <row r="7" spans="1:22" ht="312" customHeight="1" thickTop="1" thickBot="1" x14ac:dyDescent="0.3">
      <c r="A7" s="20"/>
      <c r="B7" s="50">
        <v>1</v>
      </c>
      <c r="C7" s="59" t="s">
        <v>37</v>
      </c>
      <c r="D7" s="51">
        <v>26</v>
      </c>
      <c r="E7" s="52" t="s">
        <v>30</v>
      </c>
      <c r="F7" s="60" t="s">
        <v>38</v>
      </c>
      <c r="G7" s="77"/>
      <c r="H7" s="78"/>
      <c r="I7" s="53" t="s">
        <v>31</v>
      </c>
      <c r="J7" s="52" t="s">
        <v>32</v>
      </c>
      <c r="K7" s="59" t="s">
        <v>35</v>
      </c>
      <c r="L7" s="61" t="s">
        <v>36</v>
      </c>
      <c r="M7" s="54" t="s">
        <v>33</v>
      </c>
      <c r="N7" s="54" t="s">
        <v>34</v>
      </c>
      <c r="O7" s="64">
        <v>40</v>
      </c>
      <c r="P7" s="55">
        <f>D7*Q7</f>
        <v>468000</v>
      </c>
      <c r="Q7" s="56">
        <v>18000</v>
      </c>
      <c r="R7" s="79"/>
      <c r="S7" s="57">
        <f>D7*R7</f>
        <v>0</v>
      </c>
      <c r="T7" s="58" t="str">
        <f t="shared" ref="T7" si="0">IF(ISNUMBER(R7), IF(R7&gt;Q7,"NEVYHOVUJE","VYHOVUJE")," ")</f>
        <v xml:space="preserve"> </v>
      </c>
      <c r="U7" s="52"/>
      <c r="V7" s="52" t="s">
        <v>11</v>
      </c>
    </row>
    <row r="8" spans="1:22" ht="1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66.75" customHeight="1" thickTop="1" thickBot="1" x14ac:dyDescent="0.3">
      <c r="B9" s="71" t="s">
        <v>26</v>
      </c>
      <c r="C9" s="71"/>
      <c r="D9" s="71"/>
      <c r="E9" s="71"/>
      <c r="F9" s="71"/>
      <c r="G9" s="71"/>
      <c r="H9" s="71"/>
      <c r="I9" s="71"/>
      <c r="J9" s="21"/>
      <c r="K9" s="21"/>
      <c r="L9" s="7"/>
      <c r="M9" s="7"/>
      <c r="N9" s="7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36" customHeight="1" thickTop="1" thickBot="1" x14ac:dyDescent="0.3">
      <c r="B10" s="67" t="s">
        <v>27</v>
      </c>
      <c r="C10" s="67"/>
      <c r="D10" s="67"/>
      <c r="E10" s="67"/>
      <c r="F10" s="67"/>
      <c r="G10" s="67"/>
      <c r="I10" s="26"/>
      <c r="L10" s="9"/>
      <c r="M10" s="9"/>
      <c r="N10" s="9"/>
      <c r="O10" s="27"/>
      <c r="P10" s="27"/>
      <c r="Q10" s="28">
        <f>SUM(P7:P7)</f>
        <v>468000</v>
      </c>
      <c r="R10" s="68">
        <f>SUM(S7:S7)</f>
        <v>0</v>
      </c>
      <c r="S10" s="69"/>
      <c r="T10" s="70"/>
    </row>
    <row r="11" spans="1:22" ht="15.75" thickTop="1" x14ac:dyDescent="0.25">
      <c r="B11" s="35"/>
      <c r="C11" s="35"/>
      <c r="D11" s="35"/>
      <c r="E11" s="35"/>
      <c r="F11" s="36"/>
      <c r="G11" s="62"/>
      <c r="H11" s="62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8"/>
      <c r="C12" s="48"/>
      <c r="D12" s="48"/>
      <c r="E12" s="48"/>
      <c r="F12" s="48"/>
      <c r="G12" s="62"/>
      <c r="H12" s="62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8"/>
      <c r="C13" s="48"/>
      <c r="D13" s="48"/>
      <c r="E13" s="48"/>
      <c r="F13" s="48"/>
      <c r="G13" s="62"/>
      <c r="H13" s="62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8"/>
      <c r="C14" s="48"/>
      <c r="D14" s="48"/>
      <c r="E14" s="48"/>
      <c r="F14" s="48"/>
      <c r="G14" s="62"/>
      <c r="H14" s="62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2"/>
      <c r="H15" s="62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2"/>
      <c r="H17" s="62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2"/>
      <c r="H18" s="62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2"/>
      <c r="H19" s="62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2"/>
      <c r="H20" s="62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2"/>
      <c r="H21" s="62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2"/>
      <c r="H22" s="62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2"/>
      <c r="H23" s="62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2"/>
      <c r="H24" s="62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2"/>
      <c r="H25" s="62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2"/>
      <c r="H26" s="62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2"/>
      <c r="H27" s="62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2"/>
      <c r="H28" s="62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2"/>
      <c r="H29" s="62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2"/>
      <c r="H30" s="62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2"/>
      <c r="H31" s="62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2"/>
      <c r="H32" s="62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2"/>
      <c r="H33" s="62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2"/>
      <c r="H34" s="62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2"/>
      <c r="H35" s="62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2"/>
      <c r="H36" s="62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2"/>
      <c r="H37" s="62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2"/>
      <c r="H38" s="6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2"/>
      <c r="H39" s="6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2"/>
      <c r="H40" s="6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2"/>
      <c r="H41" s="6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2"/>
      <c r="H42" s="6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2"/>
      <c r="H43" s="62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2"/>
      <c r="H44" s="6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2"/>
      <c r="H45" s="6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2"/>
      <c r="H46" s="6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2"/>
      <c r="H47" s="6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2"/>
      <c r="H48" s="6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2"/>
      <c r="H49" s="6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2"/>
      <c r="H50" s="6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2"/>
      <c r="H51" s="6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2"/>
      <c r="H52" s="6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2"/>
      <c r="H53" s="6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2"/>
      <c r="H54" s="6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2"/>
      <c r="H55" s="6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2"/>
      <c r="H56" s="6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2"/>
      <c r="H57" s="6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2"/>
      <c r="H58" s="6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2"/>
      <c r="H59" s="6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2"/>
      <c r="H60" s="6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2"/>
      <c r="H61" s="6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2"/>
      <c r="H62" s="6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2"/>
      <c r="H63" s="6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2"/>
      <c r="H64" s="6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2"/>
      <c r="H65" s="6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2"/>
      <c r="H66" s="6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2"/>
      <c r="H67" s="6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2"/>
      <c r="H68" s="6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2"/>
      <c r="H69" s="6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2"/>
      <c r="H70" s="6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2"/>
      <c r="H71" s="6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2"/>
      <c r="H72" s="6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2"/>
      <c r="H73" s="6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2"/>
      <c r="H74" s="6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2"/>
      <c r="H75" s="6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2"/>
      <c r="H76" s="6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2"/>
      <c r="H77" s="6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2"/>
      <c r="H78" s="6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2"/>
      <c r="H79" s="6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2"/>
      <c r="H80" s="6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2"/>
      <c r="H81" s="6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2"/>
      <c r="H82" s="6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2"/>
      <c r="H83" s="6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2"/>
      <c r="H84" s="6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2"/>
      <c r="H85" s="6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2"/>
      <c r="H86" s="6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2"/>
      <c r="H87" s="6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2"/>
      <c r="H88" s="6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2"/>
      <c r="H89" s="6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2"/>
      <c r="H90" s="6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2"/>
      <c r="H91" s="6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2"/>
      <c r="H92" s="6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2"/>
      <c r="H93" s="6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2"/>
      <c r="H94" s="6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2"/>
      <c r="H95" s="6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2"/>
      <c r="H96" s="62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RMEHFcGqgV1K0W52g3wtrizfLLFJj8nMl4Nnbw0TTNK65d6UnAp/d/MegjewtCh0+/zUzoeD5bRmblVduti9DA==" saltValue="ifKADIecMiw23Sqb6pfdBQ==" spinCount="100000" sheet="1" objects="1" scenarios="1"/>
  <mergeCells count="6">
    <mergeCell ref="B1:D1"/>
    <mergeCell ref="B10:G10"/>
    <mergeCell ref="R10:T10"/>
    <mergeCell ref="B9:I9"/>
    <mergeCell ref="R9:T9"/>
    <mergeCell ref="G5:H5"/>
  </mergeCells>
  <conditionalFormatting sqref="B7 D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R7 G7">
    <cfRule type="containsBlanks" dxfId="3" priority="29">
      <formula>LEN(TRIM(G7))=0</formula>
    </cfRule>
  </conditionalFormatting>
  <conditionalFormatting sqref="R7 G7">
    <cfRule type="notContainsBlanks" dxfId="2" priority="27">
      <formula>LEN(TRIM(G7))&gt;0</formula>
    </cfRule>
  </conditionalFormatting>
  <conditionalFormatting sqref="G7 R7">
    <cfRule type="notContainsBlanks" dxfId="1" priority="26">
      <formula>LEN(TRIM(G7))&gt;0</formula>
    </cfRule>
  </conditionalFormatting>
  <conditionalFormatting sqref="G7">
    <cfRule type="notContainsBlanks" dxfId="0" priority="25">
      <formula>LEN(TRIM(G7))&gt;0</formula>
    </cfRule>
  </conditionalFormatting>
  <dataValidations count="2">
    <dataValidation type="list" showInputMessage="1" showErrorMessage="1" sqref="E7" xr:uid="{00000000-0002-0000-0000-000001000000}">
      <formula1>"ks,bal,sada,m,"</formula1>
    </dataValidation>
    <dataValidation type="list" allowBlank="1" showInputMessage="1" showErrorMessage="1" sqref="J7" xr:uid="{F67E8277-C06F-48C0-93CB-99FFF4060EAE}">
      <formula1>"ANO,NE"</formula1>
    </dataValidation>
  </dataValidations>
  <pageMargins left="0.15748031496062992" right="0.15748031496062992" top="0.05" bottom="0.13" header="0.09" footer="7.0000000000000007E-2"/>
  <pageSetup paperSize="9"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2021-04-21T05:41:10Z</cp:lastPrinted>
  <dcterms:created xsi:type="dcterms:W3CDTF">2014-03-05T12:43:32Z</dcterms:created>
  <dcterms:modified xsi:type="dcterms:W3CDTF">2021-05-07T07:13:06Z</dcterms:modified>
</cp:coreProperties>
</file>