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/>
  <bookViews>
    <workbookView xWindow="0" yWindow="0" windowWidth="23040" windowHeight="9060" activeTab="0"/>
  </bookViews>
  <sheets>
    <sheet name="Tonery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'Tonery'!$B$1:$R$23</definedName>
  </definedNames>
  <calcPr calcId="145621"/>
</workbook>
</file>

<file path=xl/sharedStrings.xml><?xml version="1.0" encoding="utf-8"?>
<sst xmlns="http://schemas.openxmlformats.org/spreadsheetml/2006/main" count="90" uniqueCount="63">
  <si>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</si>
  <si>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</si>
  <si>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</si>
  <si>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</si>
  <si>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</si>
  <si>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</si>
  <si>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</si>
  <si>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</si>
  <si>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</si>
  <si>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</si>
  <si>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30125110-5 - Tonery pro laserové tiskárny/faxové přístroje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</si>
  <si>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</si>
  <si>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</si>
  <si>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</si>
  <si>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377 631 332.</t>
  </si>
  <si>
    <t>30125000-1 - Části a příslušenství fotokopírovacích strojů</t>
  </si>
  <si>
    <t>ks</t>
  </si>
  <si>
    <t xml:space="preserve">Název </t>
  </si>
  <si>
    <t>Měrná jednotka [MJ]</t>
  </si>
  <si>
    <t xml:space="preserve">Popis </t>
  </si>
  <si>
    <t>Fakturace</t>
  </si>
  <si>
    <t>Samostatná faktura</t>
  </si>
  <si>
    <t>Financováno
 z projektových finančních prostředků</t>
  </si>
  <si>
    <t>NE</t>
  </si>
  <si>
    <t>Pokud financováno z projektových prostředků, pak ŘEŠITEL uvede: NÁZEV A ČÍSLO DOTAČNÍHO PROJEKTU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</si>
  <si>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</si>
  <si>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</si>
  <si>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</si>
  <si>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Maximální cena za jednotlivé položky 
 v Kč BEZ DPH</t>
  </si>
  <si>
    <t xml:space="preserve">POZNÁMKA </t>
  </si>
  <si>
    <t>CPV - výběr
TONERY</t>
  </si>
  <si>
    <t>Příloha č. 2 Kupní smlouvy - technická specifikace
Tonery (II.) 006 - 2021 (originální)</t>
  </si>
  <si>
    <t xml:space="preserve">Toner do tiskárny Brother L2512D - černý </t>
  </si>
  <si>
    <t>VVRC - Michaela Vacková,
Tel.: 605 502 202,
mvackova@fst.zcu.cz</t>
  </si>
  <si>
    <t xml:space="preserve">Univerzitní 2762/22,  
301 00 Plzeň, 
Fakulta strojní -
Katedra energetických strojů a zařízení -
 Vědeckovýzkumné regionální centrum, 
místnost UK 709 
</t>
  </si>
  <si>
    <t>SKM - Hana Menclová, 
Tel.: 37763 4853,
hmenclov@skm.zcu.cz</t>
  </si>
  <si>
    <t xml:space="preserve"> Kollárova 19, 
301 00 Plzeň, 
Správa SKM,
místnost KO 222  </t>
  </si>
  <si>
    <t>DFAV - Vlasta Suchomelová,
Tel.: 724 005 497,
suchome@fav.zcu.cz</t>
  </si>
  <si>
    <t>Technická 8,
301 00 Plzeň,
Fakulta aplikovaných věd - Děkanát, 
místnost UC 131</t>
  </si>
  <si>
    <t>PS-U - Jiří Thumer,
Tel.: 725 981 567,
thumer@ps.zcu.cz</t>
  </si>
  <si>
    <t>Sedláčkova 15, SP 001, 
301 00 Plzeň,
Provoz a služby - Údržba,
místnost SP 001</t>
  </si>
  <si>
    <t>Toner do tiskárny OKI MC853 - černý</t>
  </si>
  <si>
    <t>Toner do tiskárny OKI MC853 - azurový</t>
  </si>
  <si>
    <t>Toner do tiskárny OKI MC853 - purpurový</t>
  </si>
  <si>
    <t>Toner do tiskárny OKI MC853 - žlutý</t>
  </si>
  <si>
    <t>Toner do tiskárny RICOH MP C3002 - černý</t>
  </si>
  <si>
    <t>Toner do tiskárny RICOH MP C3002 - azurový</t>
  </si>
  <si>
    <t>Toner do tiskárny RICOH MP C3002 - žlutý</t>
  </si>
  <si>
    <t>Toner do tiskárny RICOH MP C3002 - purpurový</t>
  </si>
  <si>
    <t>Originální toner. Výtěžnost 7 000 stran.</t>
  </si>
  <si>
    <t>Originální toner. Výtěžnost 7 300 stran.</t>
  </si>
  <si>
    <t>Originální toner. Výtěžnost  cca 28 000 stran A4.</t>
  </si>
  <si>
    <t>Originální toner. Výtěžnost  cca 18 000 stran A4.</t>
  </si>
  <si>
    <t>Originální toner. Výtěžnost  cca 18.000 stran A4.</t>
  </si>
  <si>
    <t>Originální válcová jednotka, kapacita až 30 000 čb stran, 20 000 barevných sran.</t>
  </si>
  <si>
    <t xml:space="preserve">Toner do tiskárny HP Color LaserJet MFP M281fdw - azurový </t>
  </si>
  <si>
    <t xml:space="preserve">Toner do tiskárny HP Color LaserJet MFP M281fdw - černý </t>
  </si>
  <si>
    <t xml:space="preserve">Toner do tiskárny HP Color LaserJet MFP M281fdw - purpurový </t>
  </si>
  <si>
    <t>Toner do tiskárny HP Color LaserJet MFP M281fdw - žlutý</t>
  </si>
  <si>
    <t xml:space="preserve">Válcová jednotka pro OKI MC562w </t>
  </si>
  <si>
    <t>Originální toner. Výtěžnost 3 200 stran.</t>
  </si>
  <si>
    <t>Originální toner. Výtěžnost 2 500 stran.</t>
  </si>
  <si>
    <r>
      <t xml:space="preserve">Originální toner. Výtěžnost </t>
    </r>
    <r>
      <rPr>
        <sz val="11"/>
        <color rgb="FFFF0000"/>
        <rFont val="Calibri"/>
        <family val="2"/>
        <scheme val="minor"/>
      </rPr>
      <t>3 000</t>
    </r>
    <r>
      <rPr>
        <sz val="11"/>
        <color theme="1"/>
        <rFont val="Calibri"/>
        <family val="2"/>
        <scheme val="minor"/>
      </rPr>
      <t xml:space="preserve"> stran.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</si>
</sst>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2"/>
      <color indexed="10"/>
      <name val="Calibri"/>
      <family val="2"/>
      <scheme val="minor"/>
    </font>
    <font>
      <sz val="11"/>
      <color rgb="FF005A9E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/>
      <right style="medium"/>
      <top style="thin"/>
      <bottom style="thick"/>
    </border>
    <border>
      <left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/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0" fontId="5" fillId="2" borderId="2" xfId="0" applyNumberFormat="1" applyFont="1" applyFill="1" applyBorder="1" applyAlignment="1" applyProtection="1">
      <alignment horizontal="left" vertical="center" wrapText="1" indent="1" shrinkToFit="1"/>
      <protection/>
    </xf>
    <xf numFmtId="0" fontId="0" fillId="2" borderId="3" xfId="0" applyNumberFormat="1" applyFont="1" applyFill="1" applyBorder="1" applyAlignment="1" applyProtection="1">
      <alignment horizontal="left" vertical="center" wrapText="1" indent="1"/>
      <protection/>
    </xf>
    <xf numFmtId="0" fontId="0" fillId="2" borderId="8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Protection="1">
      <protection/>
    </xf>
    <xf numFmtId="0" fontId="3" fillId="0" borderId="0" xfId="0" applyFon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9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top" wrapText="1"/>
      <protection/>
    </xf>
    <xf numFmtId="0" fontId="0" fillId="3" borderId="9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9" fillId="4" borderId="11" xfId="0" applyFont="1" applyFill="1" applyBorder="1" applyAlignment="1" applyProtection="1">
      <alignment horizontal="center" vertical="center" textRotation="90" wrapText="1"/>
      <protection/>
    </xf>
    <xf numFmtId="0" fontId="9" fillId="5" borderId="7" xfId="0" applyFont="1" applyFill="1" applyBorder="1" applyAlignment="1" applyProtection="1">
      <alignment horizontal="center" vertical="center" wrapText="1"/>
      <protection/>
    </xf>
    <xf numFmtId="0" fontId="9" fillId="5" borderId="7" xfId="0" applyFont="1" applyFill="1" applyBorder="1" applyAlignment="1" applyProtection="1">
      <alignment horizontal="center" vertical="center" wrapText="1"/>
      <protection/>
    </xf>
    <xf numFmtId="0" fontId="9" fillId="3" borderId="7" xfId="0" applyFont="1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 inden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ont="1" applyFill="1" applyBorder="1" applyAlignment="1" applyProtection="1">
      <alignment horizontal="left" vertical="center" wrapText="1" inden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Protection="1"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 inden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 inden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ont="1" applyFill="1" applyBorder="1" applyAlignment="1" applyProtection="1">
      <alignment horizontal="left" vertical="center" wrapText="1" inden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 horizontal="center" vertical="center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left" vertical="center" wrapText="1" inden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21" xfId="0" applyNumberFormat="1" applyFont="1" applyFill="1" applyBorder="1" applyAlignment="1" applyProtection="1">
      <alignment horizontal="left" vertical="center" wrapText="1" indent="1"/>
      <protection/>
    </xf>
    <xf numFmtId="0" fontId="0" fillId="2" borderId="7" xfId="0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3" fontId="0" fillId="4" borderId="23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 inden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24" xfId="0" applyNumberFormat="1" applyFont="1" applyFill="1" applyBorder="1" applyAlignment="1" applyProtection="1">
      <alignment horizontal="left" vertical="center" wrapText="1" inden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3" fontId="0" fillId="4" borderId="26" xfId="0" applyNumberFormat="1" applyFill="1" applyBorder="1" applyAlignment="1" applyProtection="1">
      <alignment horizontal="center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/>
      <protection/>
    </xf>
    <xf numFmtId="164" fontId="11" fillId="0" borderId="0" xfId="0" applyNumberFormat="1" applyFont="1" applyAlignment="1" applyProtection="1">
      <alignment horizontal="right" vertical="center" indent="1"/>
      <protection/>
    </xf>
    <xf numFmtId="164" fontId="2" fillId="0" borderId="11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horizontal="center" vertical="top" wrapText="1"/>
      <protection/>
    </xf>
    <xf numFmtId="0" fontId="10" fillId="3" borderId="1" xfId="0" applyFont="1" applyFill="1" applyBorder="1" applyAlignment="1" applyProtection="1">
      <alignment horizontal="left" vertical="center" wrapText="1" indent="1"/>
      <protection locked="0"/>
    </xf>
    <xf numFmtId="0" fontId="10" fillId="3" borderId="2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wrapText="1" indent="1"/>
      <protection locked="0"/>
    </xf>
    <xf numFmtId="0" fontId="10" fillId="3" borderId="7" xfId="0" applyFont="1" applyFill="1" applyBorder="1" applyAlignment="1" applyProtection="1">
      <alignment horizontal="left" vertical="center" wrapText="1" indent="1"/>
      <protection locked="0"/>
    </xf>
    <xf numFmtId="0" fontId="10" fillId="3" borderId="6" xfId="0" applyFont="1" applyFill="1" applyBorder="1" applyAlignment="1" applyProtection="1">
      <alignment horizontal="left" vertical="center" wrapText="1" indent="1"/>
      <protection locked="0"/>
    </xf>
    <xf numFmtId="0" fontId="10" fillId="3" borderId="8" xfId="0" applyFont="1" applyFill="1" applyBorder="1" applyAlignment="1" applyProtection="1">
      <alignment horizontal="left" vertical="center" wrapText="1" indent="1"/>
      <protection locked="0"/>
    </xf>
    <xf numFmtId="164" fontId="10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3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3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vertical="center" wrapText="1"/>
      <protection/>
    </xf>
    <xf numFmtId="0" fontId="0" fillId="5" borderId="29" xfId="0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164" fontId="2" fillId="0" borderId="7" xfId="0" applyNumberFormat="1" applyFont="1" applyBorder="1" applyAlignment="1" applyProtection="1">
      <alignment horizontal="center" vertical="center"/>
      <protection/>
    </xf>
    <xf numFmtId="0" fontId="0" fillId="0" borderId="7" xfId="0" applyBorder="1" applyProtection="1">
      <protection/>
    </xf>
    <xf numFmtId="0" fontId="0" fillId="0" borderId="29" xfId="0" applyBorder="1" applyProtection="1">
      <protection/>
    </xf>
    <xf numFmtId="0" fontId="12" fillId="4" borderId="0" xfId="0" applyFont="1" applyFill="1" applyAlignment="1" applyProtection="1">
      <alignment horizontal="left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0" fillId="2" borderId="31" xfId="0" applyNumberFormat="1" applyFill="1" applyBorder="1" applyAlignment="1" applyProtection="1">
      <alignment horizontal="center" vertical="center" wrapText="1"/>
      <protection/>
    </xf>
    <xf numFmtId="0" fontId="0" fillId="2" borderId="30" xfId="0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ont="1" applyFill="1" applyBorder="1" applyAlignment="1" applyProtection="1">
      <alignment horizontal="center" vertical="center" wrapText="1"/>
      <protection/>
    </xf>
    <xf numFmtId="0" fontId="0" fillId="2" borderId="34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35" xfId="0" applyFont="1" applyFill="1" applyBorder="1" applyAlignment="1" applyProtection="1">
      <alignment horizontal="center" vertical="center" wrapText="1"/>
      <protection/>
    </xf>
    <xf numFmtId="0" fontId="0" fillId="2" borderId="36" xfId="0" applyFont="1" applyFill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0" fillId="2" borderId="31" xfId="0" applyFont="1" applyFill="1" applyBorder="1" applyAlignment="1" applyProtection="1">
      <alignment horizontal="center" vertical="center" wrapText="1"/>
      <protection/>
    </xf>
    <xf numFmtId="0" fontId="0" fillId="2" borderId="32" xfId="0" applyFont="1" applyFill="1" applyBorder="1" applyAlignment="1" applyProtection="1">
      <alignment horizontal="center" vertical="center" wrapText="1"/>
      <protection/>
    </xf>
    <xf numFmtId="0" fontId="0" fillId="2" borderId="31" xfId="0" applyFont="1" applyFill="1" applyBorder="1" applyAlignment="1" applyProtection="1">
      <alignment horizontal="center" vertical="center" wrapText="1"/>
      <protection/>
    </xf>
    <xf numFmtId="0" fontId="0" fillId="2" borderId="21" xfId="0" applyNumberFormat="1" applyFont="1" applyFill="1" applyBorder="1" applyAlignment="1" applyProtection="1">
      <alignment horizontal="left" vertical="center" wrapText="1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umer\Desktop\Tonery%20II.%20(2020)%20origin&#225;ln&#23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1\Tonery%202021\06%20-%2015.02.2021%20DNS%20-%20Tonery%20ORIGIN&#193;LN&#205;\+5219-0003-21%20DFAF%20Suchomelov&#225;%20V&#225;lcov&#225;_jednotka_02_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1\Tonery%202021\06%20-%2015.02.2021%20DNS%20-%20Tonery%20ORIGIN&#193;LN&#205;\+oprava%208119-0005-21%20SKM%20Menclov&#22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1\Tonery%202021\06%20-%2015.02.2021%20DNS%20-%20Tonery%20ORIGIN&#193;LN&#205;\+oprava%202119-0003-21%20VVRC%20-%20Vackov&#225;%20tone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zoomScale="59" zoomScaleNormal="59" workbookViewId="0" topLeftCell="A4">
      <selection activeCell="F16" sqref="F16"/>
    </sheetView>
  </sheetViews>
  <sheetFormatPr defaultColWidth="9.140625" defaultRowHeight="15"/>
  <cols>
    <col min="1" max="1" width="1.421875" style="12" bestFit="1" customWidth="1"/>
    <col min="2" max="2" width="5.7109375" style="12" bestFit="1" customWidth="1"/>
    <col min="3" max="3" width="52.28125" style="15" customWidth="1"/>
    <col min="4" max="4" width="9.7109375" style="108" bestFit="1" customWidth="1"/>
    <col min="5" max="5" width="11.00390625" style="109" customWidth="1"/>
    <col min="6" max="6" width="48.7109375" style="15" customWidth="1"/>
    <col min="7" max="7" width="29.57421875" style="15" bestFit="1" customWidth="1"/>
    <col min="8" max="8" width="20.57421875" style="15" bestFit="1" customWidth="1"/>
    <col min="9" max="9" width="17.28125" style="15" customWidth="1"/>
    <col min="10" max="10" width="23.8515625" style="12" hidden="1" customWidth="1"/>
    <col min="11" max="11" width="27.28125" style="12" customWidth="1"/>
    <col min="12" max="12" width="36.421875" style="12" customWidth="1"/>
    <col min="13" max="13" width="26.28125" style="15" customWidth="1"/>
    <col min="14" max="14" width="16.57421875" style="15" hidden="1" customWidth="1"/>
    <col min="15" max="15" width="20.7109375" style="12" customWidth="1"/>
    <col min="16" max="16" width="24.28125" style="12" customWidth="1"/>
    <col min="17" max="17" width="20.7109375" style="12" customWidth="1"/>
    <col min="18" max="18" width="19.7109375" style="12" bestFit="1" customWidth="1"/>
    <col min="19" max="19" width="15.57421875" style="12" hidden="1" customWidth="1"/>
    <col min="20" max="20" width="52.28125" style="16" bestFit="1" customWidth="1"/>
    <col min="21" max="16384" width="8.8515625" style="12" customWidth="1"/>
  </cols>
  <sheetData>
    <row r="1" spans="2:5" ht="40.2" customHeight="1">
      <c r="B1" s="131" t="s">
        <v>31</v>
      </c>
      <c r="C1" s="131"/>
      <c r="D1" s="13"/>
      <c r="E1" s="14"/>
    </row>
    <row r="2" spans="2:20" ht="18.75" customHeight="1">
      <c r="B2" s="17"/>
      <c r="C2" s="12"/>
      <c r="D2" s="17"/>
      <c r="E2" s="18"/>
      <c r="F2" s="19"/>
      <c r="G2" s="20"/>
      <c r="H2" s="20"/>
      <c r="I2" s="21"/>
      <c r="M2" s="19"/>
      <c r="N2" s="19"/>
      <c r="O2" s="22"/>
      <c r="P2" s="22"/>
      <c r="R2" s="22"/>
      <c r="S2" s="23"/>
      <c r="T2" s="24"/>
    </row>
    <row r="3" spans="2:18" ht="19.8" customHeight="1">
      <c r="B3" s="25"/>
      <c r="C3" s="26" t="s">
        <v>0</v>
      </c>
      <c r="D3" s="27"/>
      <c r="E3" s="27"/>
      <c r="F3" s="27"/>
      <c r="G3" s="28"/>
      <c r="H3" s="28"/>
      <c r="I3" s="28"/>
      <c r="J3" s="28"/>
      <c r="K3" s="28"/>
      <c r="L3" s="22"/>
      <c r="M3" s="29"/>
      <c r="N3" s="16"/>
      <c r="O3" s="29"/>
      <c r="P3" s="29"/>
      <c r="Q3" s="29"/>
      <c r="R3" s="29"/>
    </row>
    <row r="4" spans="2:18" ht="19.8" customHeight="1" thickBot="1">
      <c r="B4" s="30"/>
      <c r="C4" s="31" t="s">
        <v>1</v>
      </c>
      <c r="D4" s="27"/>
      <c r="E4" s="27"/>
      <c r="F4" s="27"/>
      <c r="G4" s="27"/>
      <c r="H4" s="22"/>
      <c r="I4" s="22"/>
      <c r="J4" s="22"/>
      <c r="K4" s="22"/>
      <c r="L4" s="22"/>
      <c r="M4" s="19"/>
      <c r="N4" s="19"/>
      <c r="O4" s="22"/>
      <c r="P4" s="22"/>
      <c r="R4" s="22"/>
    </row>
    <row r="5" spans="2:20" ht="34.5" customHeight="1" thickBot="1">
      <c r="B5" s="32"/>
      <c r="C5" s="33"/>
      <c r="D5" s="34"/>
      <c r="E5" s="34"/>
      <c r="F5" s="19"/>
      <c r="G5" s="35" t="s">
        <v>2</v>
      </c>
      <c r="H5" s="19"/>
      <c r="I5" s="19"/>
      <c r="M5" s="36"/>
      <c r="N5" s="36"/>
      <c r="P5" s="35" t="s">
        <v>2</v>
      </c>
      <c r="T5" s="21"/>
    </row>
    <row r="6" spans="2:20" ht="80.4" customHeight="1" thickBot="1" thickTop="1">
      <c r="B6" s="37" t="s">
        <v>3</v>
      </c>
      <c r="C6" s="38" t="s">
        <v>17</v>
      </c>
      <c r="D6" s="39" t="s">
        <v>4</v>
      </c>
      <c r="E6" s="38" t="s">
        <v>18</v>
      </c>
      <c r="F6" s="38" t="s">
        <v>19</v>
      </c>
      <c r="G6" s="40" t="s">
        <v>5</v>
      </c>
      <c r="H6" s="38" t="s">
        <v>20</v>
      </c>
      <c r="I6" s="38" t="s">
        <v>22</v>
      </c>
      <c r="J6" s="38" t="s">
        <v>24</v>
      </c>
      <c r="K6" s="41" t="s">
        <v>25</v>
      </c>
      <c r="L6" s="38" t="s">
        <v>26</v>
      </c>
      <c r="M6" s="38" t="s">
        <v>27</v>
      </c>
      <c r="N6" s="38" t="s">
        <v>28</v>
      </c>
      <c r="O6" s="39" t="s">
        <v>6</v>
      </c>
      <c r="P6" s="42" t="s">
        <v>7</v>
      </c>
      <c r="Q6" s="43" t="s">
        <v>8</v>
      </c>
      <c r="R6" s="43" t="s">
        <v>9</v>
      </c>
      <c r="S6" s="38" t="s">
        <v>29</v>
      </c>
      <c r="T6" s="38" t="s">
        <v>30</v>
      </c>
    </row>
    <row r="7" spans="1:20" ht="33.6" customHeight="1" thickBot="1" thickTop="1">
      <c r="A7" s="44"/>
      <c r="B7" s="45">
        <v>1</v>
      </c>
      <c r="C7" s="46" t="s">
        <v>41</v>
      </c>
      <c r="D7" s="47">
        <v>2</v>
      </c>
      <c r="E7" s="48" t="s">
        <v>16</v>
      </c>
      <c r="F7" s="49" t="s">
        <v>49</v>
      </c>
      <c r="G7" s="110"/>
      <c r="H7" s="137" t="s">
        <v>21</v>
      </c>
      <c r="I7" s="142" t="s">
        <v>23</v>
      </c>
      <c r="J7" s="142"/>
      <c r="K7" s="132" t="s">
        <v>33</v>
      </c>
      <c r="L7" s="134" t="s">
        <v>34</v>
      </c>
      <c r="M7" s="50">
        <v>14</v>
      </c>
      <c r="N7" s="51">
        <f aca="true" t="shared" si="0" ref="N7:N20">D7*O7</f>
        <v>4000</v>
      </c>
      <c r="O7" s="1">
        <v>2000</v>
      </c>
      <c r="P7" s="116"/>
      <c r="Q7" s="52">
        <f aca="true" t="shared" si="1" ref="Q7:Q20">D7*P7</f>
        <v>0</v>
      </c>
      <c r="R7" s="53" t="str">
        <f aca="true" t="shared" si="2" ref="R7:R20">IF(ISNUMBER(P7),IF(P7&gt;O7,"NEVYHOVUJE","VYHOVUJE")," ")</f>
        <v xml:space="preserve"> </v>
      </c>
      <c r="S7" s="134"/>
      <c r="T7" s="142" t="s">
        <v>10</v>
      </c>
    </row>
    <row r="8" spans="1:20" ht="33.6" customHeight="1" thickBot="1">
      <c r="A8" s="54"/>
      <c r="B8" s="55">
        <v>2</v>
      </c>
      <c r="C8" s="56" t="s">
        <v>42</v>
      </c>
      <c r="D8" s="3">
        <v>1</v>
      </c>
      <c r="E8" s="57" t="s">
        <v>16</v>
      </c>
      <c r="F8" s="10" t="s">
        <v>50</v>
      </c>
      <c r="G8" s="111"/>
      <c r="H8" s="138"/>
      <c r="I8" s="135"/>
      <c r="J8" s="135"/>
      <c r="K8" s="133"/>
      <c r="L8" s="135"/>
      <c r="M8" s="58">
        <v>14</v>
      </c>
      <c r="N8" s="59">
        <f t="shared" si="0"/>
        <v>3500</v>
      </c>
      <c r="O8" s="2">
        <v>3500</v>
      </c>
      <c r="P8" s="117"/>
      <c r="Q8" s="60">
        <f t="shared" si="1"/>
        <v>0</v>
      </c>
      <c r="R8" s="61" t="str">
        <f t="shared" si="2"/>
        <v xml:space="preserve"> </v>
      </c>
      <c r="S8" s="145"/>
      <c r="T8" s="135"/>
    </row>
    <row r="9" spans="1:20" ht="33.6" customHeight="1" thickBot="1">
      <c r="A9" s="54"/>
      <c r="B9" s="55">
        <v>3</v>
      </c>
      <c r="C9" s="56" t="s">
        <v>43</v>
      </c>
      <c r="D9" s="3">
        <v>1</v>
      </c>
      <c r="E9" s="57" t="s">
        <v>16</v>
      </c>
      <c r="F9" s="10" t="s">
        <v>50</v>
      </c>
      <c r="G9" s="111"/>
      <c r="H9" s="138"/>
      <c r="I9" s="135"/>
      <c r="J9" s="135"/>
      <c r="K9" s="133"/>
      <c r="L9" s="135"/>
      <c r="M9" s="58">
        <v>14</v>
      </c>
      <c r="N9" s="59">
        <f t="shared" si="0"/>
        <v>3500</v>
      </c>
      <c r="O9" s="2">
        <v>3500</v>
      </c>
      <c r="P9" s="117"/>
      <c r="Q9" s="60">
        <f t="shared" si="1"/>
        <v>0</v>
      </c>
      <c r="R9" s="61" t="str">
        <f aca="true" t="shared" si="3" ref="R9:R17">IF(ISNUMBER(P9),IF(P9&gt;O9,"NEVYHOVUJE","VYHOVUJE")," ")</f>
        <v xml:space="preserve"> </v>
      </c>
      <c r="S9" s="145"/>
      <c r="T9" s="135"/>
    </row>
    <row r="10" spans="1:20" ht="33.6" customHeight="1" thickBot="1">
      <c r="A10" s="54"/>
      <c r="B10" s="55">
        <v>4</v>
      </c>
      <c r="C10" s="56" t="s">
        <v>44</v>
      </c>
      <c r="D10" s="3">
        <v>1</v>
      </c>
      <c r="E10" s="57" t="s">
        <v>16</v>
      </c>
      <c r="F10" s="10" t="s">
        <v>50</v>
      </c>
      <c r="G10" s="111"/>
      <c r="H10" s="138"/>
      <c r="I10" s="135"/>
      <c r="J10" s="135"/>
      <c r="K10" s="133"/>
      <c r="L10" s="135"/>
      <c r="M10" s="58">
        <v>14</v>
      </c>
      <c r="N10" s="59">
        <f t="shared" si="0"/>
        <v>3500</v>
      </c>
      <c r="O10" s="2">
        <v>3500</v>
      </c>
      <c r="P10" s="117"/>
      <c r="Q10" s="60">
        <f t="shared" si="1"/>
        <v>0</v>
      </c>
      <c r="R10" s="61" t="str">
        <f t="shared" si="3"/>
        <v xml:space="preserve"> </v>
      </c>
      <c r="S10" s="145"/>
      <c r="T10" s="135"/>
    </row>
    <row r="11" spans="1:20" ht="33.6" customHeight="1" thickBot="1">
      <c r="A11" s="54"/>
      <c r="B11" s="55">
        <v>5</v>
      </c>
      <c r="C11" s="56" t="s">
        <v>45</v>
      </c>
      <c r="D11" s="3">
        <v>2</v>
      </c>
      <c r="E11" s="57" t="s">
        <v>16</v>
      </c>
      <c r="F11" s="10" t="s">
        <v>51</v>
      </c>
      <c r="G11" s="111"/>
      <c r="H11" s="138"/>
      <c r="I11" s="135"/>
      <c r="J11" s="135"/>
      <c r="K11" s="133"/>
      <c r="L11" s="135"/>
      <c r="M11" s="58">
        <v>14</v>
      </c>
      <c r="N11" s="59">
        <f t="shared" si="0"/>
        <v>4000</v>
      </c>
      <c r="O11" s="2">
        <v>2000</v>
      </c>
      <c r="P11" s="117"/>
      <c r="Q11" s="60">
        <f t="shared" si="1"/>
        <v>0</v>
      </c>
      <c r="R11" s="61" t="str">
        <f t="shared" si="3"/>
        <v xml:space="preserve"> </v>
      </c>
      <c r="S11" s="145"/>
      <c r="T11" s="135"/>
    </row>
    <row r="12" spans="1:20" ht="33.6" customHeight="1" thickBot="1">
      <c r="A12" s="54"/>
      <c r="B12" s="55">
        <v>6</v>
      </c>
      <c r="C12" s="56" t="s">
        <v>46</v>
      </c>
      <c r="D12" s="3">
        <v>1</v>
      </c>
      <c r="E12" s="57" t="s">
        <v>16</v>
      </c>
      <c r="F12" s="10" t="s">
        <v>52</v>
      </c>
      <c r="G12" s="111"/>
      <c r="H12" s="138"/>
      <c r="I12" s="135"/>
      <c r="J12" s="135"/>
      <c r="K12" s="133"/>
      <c r="L12" s="135"/>
      <c r="M12" s="58">
        <v>14</v>
      </c>
      <c r="N12" s="59">
        <f t="shared" si="0"/>
        <v>3500</v>
      </c>
      <c r="O12" s="2">
        <v>3500</v>
      </c>
      <c r="P12" s="117"/>
      <c r="Q12" s="60">
        <f t="shared" si="1"/>
        <v>0</v>
      </c>
      <c r="R12" s="61" t="str">
        <f t="shared" si="3"/>
        <v xml:space="preserve"> </v>
      </c>
      <c r="S12" s="145"/>
      <c r="T12" s="135"/>
    </row>
    <row r="13" spans="1:20" ht="33.6" customHeight="1" thickBot="1">
      <c r="A13" s="54"/>
      <c r="B13" s="55">
        <v>7</v>
      </c>
      <c r="C13" s="56" t="s">
        <v>47</v>
      </c>
      <c r="D13" s="3">
        <v>1</v>
      </c>
      <c r="E13" s="57" t="s">
        <v>16</v>
      </c>
      <c r="F13" s="10" t="s">
        <v>53</v>
      </c>
      <c r="G13" s="111"/>
      <c r="H13" s="138"/>
      <c r="I13" s="135"/>
      <c r="J13" s="135"/>
      <c r="K13" s="133"/>
      <c r="L13" s="135"/>
      <c r="M13" s="58">
        <v>14</v>
      </c>
      <c r="N13" s="59">
        <f t="shared" si="0"/>
        <v>3500</v>
      </c>
      <c r="O13" s="2">
        <v>3500</v>
      </c>
      <c r="P13" s="117"/>
      <c r="Q13" s="60">
        <f t="shared" si="1"/>
        <v>0</v>
      </c>
      <c r="R13" s="61" t="str">
        <f t="shared" si="3"/>
        <v xml:space="preserve"> </v>
      </c>
      <c r="S13" s="145"/>
      <c r="T13" s="135"/>
    </row>
    <row r="14" spans="1:20" ht="33.6" customHeight="1" thickBot="1">
      <c r="A14" s="54"/>
      <c r="B14" s="62">
        <v>8</v>
      </c>
      <c r="C14" s="63" t="s">
        <v>48</v>
      </c>
      <c r="D14" s="64">
        <v>1</v>
      </c>
      <c r="E14" s="65" t="s">
        <v>16</v>
      </c>
      <c r="F14" s="66" t="s">
        <v>53</v>
      </c>
      <c r="G14" s="112"/>
      <c r="H14" s="139"/>
      <c r="I14" s="135"/>
      <c r="J14" s="135"/>
      <c r="K14" s="133"/>
      <c r="L14" s="135"/>
      <c r="M14" s="67">
        <v>14</v>
      </c>
      <c r="N14" s="68">
        <f t="shared" si="0"/>
        <v>3500</v>
      </c>
      <c r="O14" s="6">
        <v>3500</v>
      </c>
      <c r="P14" s="118"/>
      <c r="Q14" s="69">
        <f t="shared" si="1"/>
        <v>0</v>
      </c>
      <c r="R14" s="70" t="str">
        <f t="shared" si="3"/>
        <v xml:space="preserve"> </v>
      </c>
      <c r="S14" s="145"/>
      <c r="T14" s="135"/>
    </row>
    <row r="15" spans="1:20" ht="73.2" customHeight="1" thickBot="1" thickTop="1">
      <c r="A15" s="54"/>
      <c r="B15" s="71">
        <v>9</v>
      </c>
      <c r="C15" s="72" t="s">
        <v>32</v>
      </c>
      <c r="D15" s="73">
        <v>2</v>
      </c>
      <c r="E15" s="74" t="s">
        <v>16</v>
      </c>
      <c r="F15" s="146" t="s">
        <v>62</v>
      </c>
      <c r="G15" s="113"/>
      <c r="H15" s="76" t="s">
        <v>21</v>
      </c>
      <c r="I15" s="77" t="s">
        <v>23</v>
      </c>
      <c r="J15" s="77"/>
      <c r="K15" s="76" t="s">
        <v>35</v>
      </c>
      <c r="L15" s="76" t="s">
        <v>36</v>
      </c>
      <c r="M15" s="78">
        <v>14</v>
      </c>
      <c r="N15" s="79">
        <f t="shared" si="0"/>
        <v>3200</v>
      </c>
      <c r="O15" s="8">
        <v>1600</v>
      </c>
      <c r="P15" s="119"/>
      <c r="Q15" s="80">
        <f t="shared" si="1"/>
        <v>0</v>
      </c>
      <c r="R15" s="81" t="str">
        <f t="shared" si="3"/>
        <v xml:space="preserve"> </v>
      </c>
      <c r="S15" s="77"/>
      <c r="T15" s="77" t="s">
        <v>10</v>
      </c>
    </row>
    <row r="16" spans="1:20" ht="79.8" customHeight="1" thickBot="1" thickTop="1">
      <c r="A16" s="54"/>
      <c r="B16" s="71">
        <v>10</v>
      </c>
      <c r="C16" s="72" t="s">
        <v>59</v>
      </c>
      <c r="D16" s="73">
        <v>1</v>
      </c>
      <c r="E16" s="74" t="s">
        <v>16</v>
      </c>
      <c r="F16" s="75" t="s">
        <v>54</v>
      </c>
      <c r="G16" s="113"/>
      <c r="H16" s="76" t="s">
        <v>21</v>
      </c>
      <c r="I16" s="77" t="s">
        <v>23</v>
      </c>
      <c r="J16" s="77"/>
      <c r="K16" s="82" t="s">
        <v>37</v>
      </c>
      <c r="L16" s="82" t="s">
        <v>38</v>
      </c>
      <c r="M16" s="78">
        <v>14</v>
      </c>
      <c r="N16" s="79">
        <f t="shared" si="0"/>
        <v>3500</v>
      </c>
      <c r="O16" s="8">
        <v>3500</v>
      </c>
      <c r="P16" s="119"/>
      <c r="Q16" s="80">
        <f t="shared" si="1"/>
        <v>0</v>
      </c>
      <c r="R16" s="81" t="str">
        <f t="shared" si="3"/>
        <v xml:space="preserve"> </v>
      </c>
      <c r="S16" s="76"/>
      <c r="T16" s="77" t="s">
        <v>15</v>
      </c>
    </row>
    <row r="17" spans="1:20" ht="33.6" customHeight="1" thickBot="1" thickTop="1">
      <c r="A17" s="54"/>
      <c r="B17" s="83">
        <v>11</v>
      </c>
      <c r="C17" s="84" t="s">
        <v>56</v>
      </c>
      <c r="D17" s="85">
        <v>2</v>
      </c>
      <c r="E17" s="86" t="s">
        <v>16</v>
      </c>
      <c r="F17" s="87" t="s">
        <v>60</v>
      </c>
      <c r="G17" s="114"/>
      <c r="H17" s="140" t="s">
        <v>21</v>
      </c>
      <c r="I17" s="135" t="s">
        <v>23</v>
      </c>
      <c r="J17" s="135"/>
      <c r="K17" s="135" t="s">
        <v>39</v>
      </c>
      <c r="L17" s="135" t="s">
        <v>40</v>
      </c>
      <c r="M17" s="88">
        <v>14</v>
      </c>
      <c r="N17" s="89">
        <f t="shared" si="0"/>
        <v>4000</v>
      </c>
      <c r="O17" s="7">
        <v>2000</v>
      </c>
      <c r="P17" s="120"/>
      <c r="Q17" s="90">
        <f t="shared" si="1"/>
        <v>0</v>
      </c>
      <c r="R17" s="91" t="str">
        <f t="shared" si="3"/>
        <v xml:space="preserve"> </v>
      </c>
      <c r="S17" s="143"/>
      <c r="T17" s="135" t="s">
        <v>10</v>
      </c>
    </row>
    <row r="18" spans="1:20" ht="33.6" customHeight="1" thickBot="1">
      <c r="A18" s="54"/>
      <c r="B18" s="55">
        <v>12</v>
      </c>
      <c r="C18" s="56" t="s">
        <v>55</v>
      </c>
      <c r="D18" s="3">
        <v>1</v>
      </c>
      <c r="E18" s="57" t="s">
        <v>16</v>
      </c>
      <c r="F18" s="10" t="s">
        <v>61</v>
      </c>
      <c r="G18" s="111"/>
      <c r="H18" s="138"/>
      <c r="I18" s="135"/>
      <c r="J18" s="135"/>
      <c r="K18" s="135"/>
      <c r="L18" s="135"/>
      <c r="M18" s="58">
        <v>14</v>
      </c>
      <c r="N18" s="59">
        <f t="shared" si="0"/>
        <v>2200</v>
      </c>
      <c r="O18" s="2">
        <v>2200</v>
      </c>
      <c r="P18" s="117"/>
      <c r="Q18" s="60">
        <f t="shared" si="1"/>
        <v>0</v>
      </c>
      <c r="R18" s="61" t="str">
        <f t="shared" si="2"/>
        <v xml:space="preserve"> </v>
      </c>
      <c r="S18" s="143"/>
      <c r="T18" s="135"/>
    </row>
    <row r="19" spans="1:20" ht="33.6" customHeight="1" thickBot="1">
      <c r="A19" s="92"/>
      <c r="B19" s="55">
        <v>13</v>
      </c>
      <c r="C19" s="9" t="s">
        <v>57</v>
      </c>
      <c r="D19" s="3">
        <v>1</v>
      </c>
      <c r="E19" s="57" t="s">
        <v>16</v>
      </c>
      <c r="F19" s="10" t="s">
        <v>61</v>
      </c>
      <c r="G19" s="111"/>
      <c r="H19" s="138"/>
      <c r="I19" s="135"/>
      <c r="J19" s="135"/>
      <c r="K19" s="135"/>
      <c r="L19" s="135"/>
      <c r="M19" s="58">
        <v>14</v>
      </c>
      <c r="N19" s="59">
        <f t="shared" si="0"/>
        <v>2200</v>
      </c>
      <c r="O19" s="4">
        <v>2200</v>
      </c>
      <c r="P19" s="117"/>
      <c r="Q19" s="60">
        <f t="shared" si="1"/>
        <v>0</v>
      </c>
      <c r="R19" s="61" t="str">
        <f t="shared" si="2"/>
        <v xml:space="preserve"> </v>
      </c>
      <c r="S19" s="143"/>
      <c r="T19" s="135"/>
    </row>
    <row r="20" spans="1:20" ht="33.6" customHeight="1" thickBot="1">
      <c r="A20" s="54"/>
      <c r="B20" s="93">
        <v>14</v>
      </c>
      <c r="C20" s="11" t="s">
        <v>58</v>
      </c>
      <c r="D20" s="94">
        <v>1</v>
      </c>
      <c r="E20" s="95" t="s">
        <v>16</v>
      </c>
      <c r="F20" s="11" t="s">
        <v>61</v>
      </c>
      <c r="G20" s="115"/>
      <c r="H20" s="141"/>
      <c r="I20" s="136"/>
      <c r="J20" s="136"/>
      <c r="K20" s="136"/>
      <c r="L20" s="136"/>
      <c r="M20" s="96">
        <v>14</v>
      </c>
      <c r="N20" s="97">
        <f t="shared" si="0"/>
        <v>2200</v>
      </c>
      <c r="O20" s="5">
        <v>2200</v>
      </c>
      <c r="P20" s="121"/>
      <c r="Q20" s="98">
        <f t="shared" si="1"/>
        <v>0</v>
      </c>
      <c r="R20" s="99" t="str">
        <f t="shared" si="2"/>
        <v xml:space="preserve"> </v>
      </c>
      <c r="S20" s="144"/>
      <c r="T20" s="136"/>
    </row>
    <row r="21" spans="3:17" ht="15.6" thickBot="1" thickTop="1">
      <c r="C21" s="12"/>
      <c r="D21" s="12"/>
      <c r="E21" s="12"/>
      <c r="F21" s="12"/>
      <c r="G21" s="12"/>
      <c r="H21" s="12"/>
      <c r="I21" s="12"/>
      <c r="M21" s="12"/>
      <c r="N21" s="12"/>
      <c r="Q21" s="100"/>
    </row>
    <row r="22" spans="2:20" ht="60.75" customHeight="1" thickBot="1" thickTop="1">
      <c r="B22" s="122" t="s">
        <v>11</v>
      </c>
      <c r="C22" s="123"/>
      <c r="D22" s="123"/>
      <c r="E22" s="123"/>
      <c r="F22" s="123"/>
      <c r="G22" s="123"/>
      <c r="H22" s="101"/>
      <c r="I22" s="101"/>
      <c r="J22" s="101"/>
      <c r="K22" s="21"/>
      <c r="L22" s="21"/>
      <c r="M22" s="102"/>
      <c r="N22" s="102"/>
      <c r="O22" s="103" t="s">
        <v>12</v>
      </c>
      <c r="P22" s="124" t="s">
        <v>13</v>
      </c>
      <c r="Q22" s="125"/>
      <c r="R22" s="126"/>
      <c r="S22" s="36"/>
      <c r="T22" s="104"/>
    </row>
    <row r="23" spans="2:18" ht="33" customHeight="1" thickBot="1" thickTop="1">
      <c r="B23" s="127" t="s">
        <v>14</v>
      </c>
      <c r="C23" s="127"/>
      <c r="D23" s="127"/>
      <c r="E23" s="127"/>
      <c r="F23" s="127"/>
      <c r="G23" s="127"/>
      <c r="H23" s="105"/>
      <c r="K23" s="17"/>
      <c r="L23" s="17"/>
      <c r="M23" s="106"/>
      <c r="N23" s="106"/>
      <c r="O23" s="107">
        <f>SUM(N7:N20)</f>
        <v>46300</v>
      </c>
      <c r="P23" s="128">
        <f>SUM(Q7:Q20)</f>
        <v>0</v>
      </c>
      <c r="Q23" s="129"/>
      <c r="R23" s="130"/>
    </row>
    <row r="24" ht="14.25" customHeight="1" thickTop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 password="C143" sheet="1" objects="1" scenarios="1"/>
  <mergeCells count="19">
    <mergeCell ref="S17:S20"/>
    <mergeCell ref="T7:T14"/>
    <mergeCell ref="T17:T20"/>
    <mergeCell ref="S7:S14"/>
    <mergeCell ref="B22:G22"/>
    <mergeCell ref="P22:R22"/>
    <mergeCell ref="B23:G23"/>
    <mergeCell ref="P23:R23"/>
    <mergeCell ref="B1:C1"/>
    <mergeCell ref="K7:K14"/>
    <mergeCell ref="L7:L14"/>
    <mergeCell ref="K17:K20"/>
    <mergeCell ref="L17:L20"/>
    <mergeCell ref="H7:H14"/>
    <mergeCell ref="H17:H20"/>
    <mergeCell ref="I7:I14"/>
    <mergeCell ref="J7:J14"/>
    <mergeCell ref="I17:I20"/>
    <mergeCell ref="J17:J20"/>
  </mergeCells>
  <conditionalFormatting sqref="B7:B20">
    <cfRule type="containsBlanks" priority="56" dxfId="10">
      <formula>LEN(TRIM(B7))=0</formula>
    </cfRule>
  </conditionalFormatting>
  <conditionalFormatting sqref="B7:B20">
    <cfRule type="cellIs" priority="51" dxfId="9" operator="greaterThanOrEqual">
      <formula>1</formula>
    </cfRule>
  </conditionalFormatting>
  <conditionalFormatting sqref="R7:R20">
    <cfRule type="cellIs" priority="48" dxfId="8" operator="equal">
      <formula>"VYHOVUJE"</formula>
    </cfRule>
  </conditionalFormatting>
  <conditionalFormatting sqref="R7:R20">
    <cfRule type="cellIs" priority="47" dxfId="7" operator="equal">
      <formula>"NEVYHOVUJE"</formula>
    </cfRule>
  </conditionalFormatting>
  <conditionalFormatting sqref="G7:G20 P7:P20">
    <cfRule type="containsBlanks" priority="28" dxfId="6">
      <formula>LEN(TRIM(G7))=0</formula>
    </cfRule>
  </conditionalFormatting>
  <conditionalFormatting sqref="G7:G20 P7:P20">
    <cfRule type="notContainsBlanks" priority="26" dxfId="5">
      <formula>LEN(TRIM(G7))&gt;0</formula>
    </cfRule>
  </conditionalFormatting>
  <conditionalFormatting sqref="G7:G20 P7:P20">
    <cfRule type="notContainsBlanks" priority="25" dxfId="4">
      <formula>LEN(TRIM(G7))&gt;0</formula>
    </cfRule>
  </conditionalFormatting>
  <conditionalFormatting sqref="G7:G20">
    <cfRule type="notContainsBlanks" priority="24" dxfId="3">
      <formula>LEN(TRIM(G7))&gt;0</formula>
    </cfRule>
  </conditionalFormatting>
  <conditionalFormatting sqref="D7:D18">
    <cfRule type="containsBlanks" priority="8" dxfId="0">
      <formula>LEN(TRIM(D7))=0</formula>
    </cfRule>
  </conditionalFormatting>
  <conditionalFormatting sqref="D20">
    <cfRule type="containsBlanks" priority="7" dxfId="0">
      <formula>LEN(TRIM(D20))=0</formula>
    </cfRule>
  </conditionalFormatting>
  <conditionalFormatting sqref="D19">
    <cfRule type="containsBlanks" priority="6" dxfId="0">
      <formula>LEN(TRIM(D19))=0</formula>
    </cfRule>
  </conditionalFormatting>
  <dataValidations count="7">
    <dataValidation type="list" showInputMessage="1" showErrorMessage="1" sqref="I7">
      <formula1>"ANO,NE"</formula1>
    </dataValidation>
    <dataValidation type="list" showInputMessage="1" showErrorMessage="1" sqref="E7:E20">
      <formula1>"ks,bal,sada,"</formula1>
    </dataValidation>
    <dataValidation type="list" allowBlank="1" showInputMessage="1" showErrorMessage="1" sqref="I15:I20">
      <formula1>"ANO,NE"</formula1>
    </dataValidation>
    <dataValidation type="list" allowBlank="1" showInputMessage="1" showErrorMessage="1" sqref="T17">
      <formula1>[1]CPV!#REF!</formula1>
    </dataValidation>
    <dataValidation type="list" allowBlank="1" showInputMessage="1" showErrorMessage="1" sqref="T16">
      <formula1>[2]CPV!#REF!</formula1>
    </dataValidation>
    <dataValidation type="list" allowBlank="1" showInputMessage="1" showErrorMessage="1" sqref="T15">
      <formula1>[3]CPV!#REF!</formula1>
    </dataValidation>
    <dataValidation type="list" allowBlank="1" showInputMessage="1" showErrorMessage="1" sqref="T7">
      <formula1>[4]CPV!#REF!</formula1>
    </dataValidation>
  </dataValidations>
  <printOptions/>
  <pageMargins left="0.1968503937007874" right="0.15748031496062992" top="0.3" bottom="0.7874015748031497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2021-02-02T12:25:07Z</cp:lastPrinted>
  <dcterms:created xsi:type="dcterms:W3CDTF">2014-03-05T12:43:32Z</dcterms:created>
  <dcterms:modified xsi:type="dcterms:W3CDTF">2021-02-22T09:33:42Z</dcterms:modified>
  <cp:category/>
  <cp:version/>
  <cp:contentType/>
  <cp:contentStatus/>
  <cp:revision>1</cp:revision>
</cp:coreProperties>
</file>