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7400" windowHeight="12510" activeTab="0"/>
  </bookViews>
  <sheets>
    <sheet name="Krycí list výkazu" sheetId="1" r:id="rId1"/>
    <sheet name="ZČU Plzeň_CHL_vykaz" sheetId="2" r:id="rId2"/>
    <sheet name="ZČU Plzeň_ZTI_vykaz" sheetId="3" r:id="rId3"/>
    <sheet name="ZČU Plzeň_ELE_vykaz" sheetId="4" r:id="rId4"/>
  </sheets>
  <definedNames>
    <definedName name="_xlnm.Print_Titles" localSheetId="3">'ZČU Plzeň_ELE_vykaz'!$1:$1</definedName>
    <definedName name="_xlnm.Print_Titles" localSheetId="1">'ZČU Plzeň_CHL_vykaz'!$1:$1</definedName>
    <definedName name="_xlnm.Print_Titles" localSheetId="2">'ZČU Plzeň_ZTI_vykaz'!$1:$1</definedName>
    <definedName name="_xlnm.Print_Area" localSheetId="0">'Krycí list výkazu'!$A$2:$G$42</definedName>
    <definedName name="_xlnm.Print_Area" localSheetId="3">'ZČU Plzeň_ELE_vykaz'!$A$1:$J$41</definedName>
    <definedName name="_xlnm.Print_Area" localSheetId="1">'ZČU Plzeň_CHL_vykaz'!$A$1:$J$37</definedName>
    <definedName name="_xlnm.Print_Area" localSheetId="2">'ZČU Plzeň_ZTI_vykaz'!$A$1:$J$18</definedName>
  </definedNames>
  <calcPr fullCalcOnLoad="1"/>
</workbook>
</file>

<file path=xl/sharedStrings.xml><?xml version="1.0" encoding="utf-8"?>
<sst xmlns="http://schemas.openxmlformats.org/spreadsheetml/2006/main" count="320" uniqueCount="182">
  <si>
    <t>POL.</t>
  </si>
  <si>
    <t>PARAMETRY</t>
  </si>
  <si>
    <t>M.J.</t>
  </si>
  <si>
    <t>TECHNICKÝ POPIS</t>
  </si>
  <si>
    <t>VYROBENO PODLE</t>
  </si>
  <si>
    <t>TYP</t>
  </si>
  <si>
    <t xml:space="preserve">REFERENČNÍ VÝROBCE </t>
  </si>
  <si>
    <t>ks</t>
  </si>
  <si>
    <t>m</t>
  </si>
  <si>
    <t>pěna</t>
  </si>
  <si>
    <t>1.1</t>
  </si>
  <si>
    <t>1.2</t>
  </si>
  <si>
    <t>1.3</t>
  </si>
  <si>
    <t>1.5</t>
  </si>
  <si>
    <t>1.6</t>
  </si>
  <si>
    <t>2.1</t>
  </si>
  <si>
    <t>2.2</t>
  </si>
  <si>
    <t>2.3</t>
  </si>
  <si>
    <t>2.4</t>
  </si>
  <si>
    <t>2.5</t>
  </si>
  <si>
    <t>2.6</t>
  </si>
  <si>
    <t>2.7</t>
  </si>
  <si>
    <t>3.1</t>
  </si>
  <si>
    <t>1.4</t>
  </si>
  <si>
    <t>do pr.50mm</t>
  </si>
  <si>
    <t>kpl</t>
  </si>
  <si>
    <t>viz PD</t>
  </si>
  <si>
    <t>hod</t>
  </si>
  <si>
    <t>CHLAZENÍ</t>
  </si>
  <si>
    <t>ZAŘÍZENÍ</t>
  </si>
  <si>
    <t>Refnet odbočka chladivového potrubí, vel. 22/20,
vč. izolace</t>
  </si>
  <si>
    <t>Refnet odbočka chladivového potrubí, vel. 22/64,
vč. izolace</t>
  </si>
  <si>
    <t>1.7</t>
  </si>
  <si>
    <t>Dodatečná náplň chladiva R410A</t>
  </si>
  <si>
    <t>kg</t>
  </si>
  <si>
    <t>1.8</t>
  </si>
  <si>
    <t>Dodávka zařízení se přdpokládá vč. všech souvisejích příslušenství, materiálu, pomocného materiálu, přípravků apod.</t>
  </si>
  <si>
    <t>POTRUBÍ A IZOLACE</t>
  </si>
  <si>
    <t>Cu 6,4mm / iz. 19mm</t>
  </si>
  <si>
    <t>Cu 9,5mm / iz. 19mm</t>
  </si>
  <si>
    <t>Chladivové potrubí měděné, spec. pro  chladivové systémy,
dimenze 9,5mm, vč. izolace návlekovou tepelnou izolací z umělého kaučuku, tl. 19mm</t>
  </si>
  <si>
    <t>Chladivové potrubí měděné, spec. pro  chladivové systémy,
dimenze 6,4mm, vč. izolace návlekovou tepelnou izolací z umělého kaučuku, tl. 19mm</t>
  </si>
  <si>
    <t>Chladivové potrubí měděné, spec. pro  chladivové systémy,
dimenze 12,7mm, vč. izolace návlekovou tepelnou izolací z umělého kaučuku, tl. 19mm</t>
  </si>
  <si>
    <t>Cu 12,7mm / iz. 19mm</t>
  </si>
  <si>
    <t>Chladivové potrubí měděné, spec. pro  chladivové systémy,
dimenze 15,9mm, vč. izolace návlekovou tepelnou izolací z umělého kaučuku, tl. 19mm</t>
  </si>
  <si>
    <t>Cu 15,9mm / iz. 19mm</t>
  </si>
  <si>
    <t>Chladivové potrubí měděné, spec. pro  chladivové systémy,
dimenze 19,1mm, vč. izolace návlekovou tepelnou izolací z umělého kaučuku, tl. 19mm</t>
  </si>
  <si>
    <t>Cu 19,1mm / iz. 19mm</t>
  </si>
  <si>
    <t>Chladivové potrubí měděné, spec. pro  chladivové systémy,
dimenze 28,6mm, vč. izolace návlekovou tepelnou izolací z umělého kaučuku, tl. 19mm</t>
  </si>
  <si>
    <t>Cu 28,6mm / iz. 19mm</t>
  </si>
  <si>
    <t>Lišta vkládací pro vnitřní rozvod k chladícím jednotkám vč.příslušenství,
tvarovek, příslušenství</t>
  </si>
  <si>
    <t>LV40/20</t>
  </si>
  <si>
    <t>Požární prostupy mezi jednotlivými požárními úseky (certifikované)</t>
  </si>
  <si>
    <t>Vrtání prostupů do stěny/stropu vč.začištění</t>
  </si>
  <si>
    <t>Dokumentace dílenská - detailní rozkreslení včetně prostupů, vedení</t>
  </si>
  <si>
    <t>Zkoušky zařízení, zkoušky těsnosti, komlexní vyzkoušení</t>
  </si>
  <si>
    <t>OSTATNÍ VÝKONY</t>
  </si>
  <si>
    <t>4.1</t>
  </si>
  <si>
    <t>4.2</t>
  </si>
  <si>
    <t>4.3</t>
  </si>
  <si>
    <t>4.4</t>
  </si>
  <si>
    <t>4.5</t>
  </si>
  <si>
    <t>4.6</t>
  </si>
  <si>
    <t>Otvory do stěn šachet, provedení otvoru, následné začištění, případný obklad keramickým obkladem, výmalba</t>
  </si>
  <si>
    <t>m2</t>
  </si>
  <si>
    <t>4.7</t>
  </si>
  <si>
    <t>do 200x200mm</t>
  </si>
  <si>
    <t>4.8</t>
  </si>
  <si>
    <t>Veškeré přesuny hmot a zařízení, vč. umístění venkovních jednotek jeřábem na střechu objektu, náklady související s dopravou, složením, umístěním na místo a veškeré související vedlejší náklady</t>
  </si>
  <si>
    <t>ZDRAVOTNÍ TECHNIKA</t>
  </si>
  <si>
    <t>POTRUBÍ A PŘÍSLUŠENSTVÍ</t>
  </si>
  <si>
    <t>Plastové svařované potrubí PPR, vč. uložení, uchycení, tvarovek
dmenze 25x2.5mm,</t>
  </si>
  <si>
    <t>25x2.0</t>
  </si>
  <si>
    <t>bm</t>
  </si>
  <si>
    <t>Plastové svařované potrubí PPR, vč. uložení, uchycení, tvarovek
dmenze 32x3.0mm,</t>
  </si>
  <si>
    <t>32x3.0</t>
  </si>
  <si>
    <t>Sifon - vodní zápachová uzávěrka - pro odvod kondenzátu s přídavnou mechanickou zápachovou uzávěrkou,dimenze 32/40mm</t>
  </si>
  <si>
    <t>32/40</t>
  </si>
  <si>
    <t>Dokumentace skutečného provedení ve 3-ech vyhotovení</t>
  </si>
  <si>
    <t>Demontáž stávající venkovní chladící jednotky - odpojení, demontáž,
likvidace potrubí odvodu kondenzátu</t>
  </si>
  <si>
    <t>SILNOPROUD</t>
  </si>
  <si>
    <t>ROZVADĚČE</t>
  </si>
  <si>
    <t>Hlavní rozvaděč objektu rektorátu - RH - úprava</t>
  </si>
  <si>
    <t>Hlavní rozvaděč objektu tělocvična - RH - úprava</t>
  </si>
  <si>
    <t>Rozvaděč R0.1</t>
  </si>
  <si>
    <t>Rozvaděč R1.1</t>
  </si>
  <si>
    <t>Rozvaděč R2.1</t>
  </si>
  <si>
    <t>Rozvaděč R3.1</t>
  </si>
  <si>
    <t>TECHNOLOGICKÉ INSTALACE</t>
  </si>
  <si>
    <t>Kabel CYKY - napájecí kabel pro venkovní chladící jednotku</t>
  </si>
  <si>
    <t>5J x 10mm2</t>
  </si>
  <si>
    <t>Kabel CYKY - napájecí kabel pro vnitřní chladící jednotky</t>
  </si>
  <si>
    <t>3J x 2,5mm2</t>
  </si>
  <si>
    <t>Kabel CYKY - napájecí kabel pro rozvaděče Rx.1</t>
  </si>
  <si>
    <t>4 x 16mm2</t>
  </si>
  <si>
    <t>LV20/20</t>
  </si>
  <si>
    <t>LV40/40</t>
  </si>
  <si>
    <t>Krabice včetně svorkovnice, provedení na povrch</t>
  </si>
  <si>
    <t>do 4mm2</t>
  </si>
  <si>
    <t>Patková příchytka, jednoduchá pro svislý rozvod v jádrech</t>
  </si>
  <si>
    <t>pr.16-18mm</t>
  </si>
  <si>
    <t>2.8</t>
  </si>
  <si>
    <t>Hmoždinka pro lišty a příchytky včetně vrutu a vrtání do zdiva</t>
  </si>
  <si>
    <t>balení po 100ks</t>
  </si>
  <si>
    <t>2.9</t>
  </si>
  <si>
    <t xml:space="preserve">Montáže materiálů(pol.č. 2.1 až 2.8)  </t>
  </si>
  <si>
    <t>2.10</t>
  </si>
  <si>
    <t>Montáže rozvaděčů včetně zakončení kabelů ve svorkovnicích</t>
  </si>
  <si>
    <t>2.11</t>
  </si>
  <si>
    <t>Požární prostupy mezi jednotlivými požárními úseky(certifikované)</t>
  </si>
  <si>
    <t>2.12</t>
  </si>
  <si>
    <t>Pasovina pro uchycení rozvaděčů typu Rx.1</t>
  </si>
  <si>
    <t>50x3mm</t>
  </si>
  <si>
    <t>2.13</t>
  </si>
  <si>
    <t>Barva hnědá(barva shodná se stávající)</t>
  </si>
  <si>
    <t>2.14</t>
  </si>
  <si>
    <t>Nátěr pasoviny včetně barvy - hnědá(barva shodná se stávající)</t>
  </si>
  <si>
    <t>2.15</t>
  </si>
  <si>
    <t>Přichycení pasoviny na ocelovou konstrukci nebo do zdiva</t>
  </si>
  <si>
    <t>2.16</t>
  </si>
  <si>
    <t>Vrtání prostupů do stropu pro elektroinstalalci vč.začištění</t>
  </si>
  <si>
    <t>2.17</t>
  </si>
  <si>
    <t>Dokumentace dílenská - detailní rozkreslení včetně rozvaděče RH</t>
  </si>
  <si>
    <t>2.18</t>
  </si>
  <si>
    <t>2.19</t>
  </si>
  <si>
    <t>Revizní zpráva pro elektroinstalaci</t>
  </si>
  <si>
    <t>2.20</t>
  </si>
  <si>
    <t>Demontáž stávající venkovní chladící jednotky - odpojení, demontáž</t>
  </si>
  <si>
    <t>HROMOSVOD</t>
  </si>
  <si>
    <t>Drát AlMgSi</t>
  </si>
  <si>
    <t>pr.8mm</t>
  </si>
  <si>
    <t>3.2</t>
  </si>
  <si>
    <t xml:space="preserve">Podpěra pro plochou střechu </t>
  </si>
  <si>
    <t>PV21d</t>
  </si>
  <si>
    <t>3.3</t>
  </si>
  <si>
    <t>Svorka spojovací</t>
  </si>
  <si>
    <t>SS</t>
  </si>
  <si>
    <t>3.4</t>
  </si>
  <si>
    <t>Připojovací svorka pro chladící jednotku</t>
  </si>
  <si>
    <t>SP1</t>
  </si>
  <si>
    <t>3.5</t>
  </si>
  <si>
    <t>Montážní práce jímací soustavy , revize, revizní zpráva</t>
  </si>
  <si>
    <t>Akce:</t>
  </si>
  <si>
    <t>KRYCÍ LIST SOUHRNNÉHO VÝKAZU</t>
  </si>
  <si>
    <t>Instalace chlazení objektu Rektorátu ZČU v Plzni</t>
  </si>
  <si>
    <t>Adresa:</t>
  </si>
  <si>
    <t>Univerzitní 8, 306 14 Plzeň</t>
  </si>
  <si>
    <t>Investor:</t>
  </si>
  <si>
    <t>Západočeská univerzita v Plzni</t>
  </si>
  <si>
    <t xml:space="preserve">Datum: </t>
  </si>
  <si>
    <t>Zpracovatel výkazu:</t>
  </si>
  <si>
    <t>Ing. Petr Matoušek</t>
  </si>
  <si>
    <t>Uchazeč:</t>
  </si>
  <si>
    <t>Náklady souhrnného výkazu po kapitolách:</t>
  </si>
  <si>
    <t>CHL</t>
  </si>
  <si>
    <t>Kč</t>
  </si>
  <si>
    <t>ZTI</t>
  </si>
  <si>
    <t>Zdravotní technika</t>
  </si>
  <si>
    <t>ELE</t>
  </si>
  <si>
    <t>Elektroinstalace</t>
  </si>
  <si>
    <t>Chlazení</t>
  </si>
  <si>
    <t>…………………………………..</t>
  </si>
  <si>
    <t>podpis</t>
  </si>
  <si>
    <t>Cekem s DPH</t>
  </si>
  <si>
    <t>bez DPH</t>
  </si>
  <si>
    <t>cena M.J.</t>
  </si>
  <si>
    <t>cena celkem</t>
  </si>
  <si>
    <t xml:space="preserve">Venkovní kompresorová a kondenzační chladící jednotka jako tepelné čerpadlo, VRV systém, větvený rozvod chladiva,
chladící výkon 48,8 kW, při te=+32°C, EER 3,4, ESEER 6,4, chladivo R410A, napájení: 400V/50Hz/40A/
rozměry: 1240x1685x765mm, 314kg, vč. příslušenství, uložení, antivibračních podložek, rámové konstrukce pod jednotku, zásahů do střechy, opravy vodoizolačních vrstev apod. </t>
  </si>
  <si>
    <t>Vnitřní výparníková nástěnná jednotka VRV systému,
vel. 15, výkon 1,5kW,
vč. plně integrovaného čerpadla kondenzátu, kabelového nástěnného dálkového ovladače</t>
  </si>
  <si>
    <t>Vnitřní výparníková nástěnná jednotka VRV systému,
vel. 20, výkon 2,0kW,
vč. plně integrovaného čerpadla kondenzátu, , kabelového nástěnného dálkového ovladače</t>
  </si>
  <si>
    <t>Vnitřní výparníková nástěnná jednotka VRV systému,
vel. 25, výkon 2,5kW,
vč. plně integrovaného čerpadla kondenzátu, , kabelového nástěnného dálkového ovladače</t>
  </si>
  <si>
    <t>Vnitřní výparníková podstropní jednotka VRV systému,
vel. 15, výkon 1,0kW,
vč. plně integrovaného čerpadla kondenzátu, kabelového nástěnného dálkového ovladače</t>
  </si>
  <si>
    <t>1.9</t>
  </si>
  <si>
    <t>Požární obklad vedení v prostoru CHÚC, SDK nebo obdobná konstrukce, začištění, výmalba</t>
  </si>
  <si>
    <t>Systém M+R</t>
  </si>
  <si>
    <t>Vrtání prostupů do stěny/stropu vč.začištění, obnova povrchu stěny, příp. obkladu</t>
  </si>
  <si>
    <t>Demontáž stávajícího systému chlazení split a multi-split systémy- vnitřní i venkovní chladící jednotky a potrubí - odpojení, odsátí chladiva, demontáž zařízení, demontáž SDK konstrukcí v dotčených místnostech, oprava a začištění stavbeních konstrukcí, likvidace odpadu</t>
  </si>
  <si>
    <t>Lišta vkládací pro vnitřní rozvod k chladícím jednotkám vč.příslušenství
(navíc, proti liště v části chlazení (společné vedení CHL-ZTI-ELE), kdy kabely vedou samostatně</t>
  </si>
  <si>
    <t>počet M.J.</t>
  </si>
  <si>
    <t>Dodávka M+R ModBUS TCP rozhraní (komunikátoru), pro dálkovou správu adresnou pro každou instalovanou vnitřní jednotku VRV systémů chlazení, režimy provozu komfort, pokles, úspora, pro budoucí možnost napojení na centrální pult ovládání areálu ZČU (a následné ovládání vizualizačním programem)</t>
  </si>
  <si>
    <t>DPH …%</t>
  </si>
  <si>
    <t>Celkem bez DPH</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</si>
</sst>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quot;Yes&quot;;&quot;Yes&quot;;&quot;No&quot;"/>
    <numFmt numFmtId="166" formatCode="&quot;True&quot;;&quot;True&quot;;&quot;False&quot;"/>
    <numFmt numFmtId="167" formatCode="&quot;On&quot;;&quot;On&quot;;&quot;Off&quot;"/>
    <numFmt numFmtId="168" formatCode="[$¥€-2]\ #\ ##,000_);[Red]\([$€-2]\ #\ ##,000\)"/>
    <numFmt numFmtId="169" formatCode="#,##0.00\ &quot;Kč&quot;"/>
    <numFmt numFmtId="170" formatCode="[$-405]dddd\ d\.\ mmmm\ yyyy"/>
    <numFmt numFmtId="171" formatCode="#,##0.00\ _K_č"/>
    <numFmt numFmtId="172" formatCode="_-* #,##0.00\ [$Kč-405]_-;\-* #,##0.00\ [$Kč-405]_-;_-* &quot;-&quot;??\ [$Kč-405]_-;_-@_-"/>
    <numFmt numFmtId="173" formatCode="#,##0\ &quot;Kč&quot;"/>
  </numFmts>
  <fonts count="42">
    <font>
      <sz val="10"/>
      <name val="Arial CE"/>
      <family val="0"/>
    </font>
    <font>
      <sz val="9"/>
      <name val="Arial CE"/>
      <family val="2"/>
    </font>
    <font>
      <b/>
      <sz val="9"/>
      <name val="Arial CE"/>
      <family val="2"/>
    </font>
    <font>
      <sz val="6"/>
      <name val="Helv"/>
      <family val="0"/>
    </font>
    <font>
      <u val="single"/>
      <sz val="10"/>
      <color indexed="12"/>
      <name val="Arial CE"/>
      <family val="0"/>
    </font>
    <font>
      <u val="single"/>
      <sz val="10"/>
      <color indexed="36"/>
      <name val="Arial CE"/>
      <family val="0"/>
    </font>
    <font>
      <sz val="20"/>
      <name val="Arial CE"/>
      <family val="2"/>
    </font>
    <font>
      <b/>
      <sz val="10"/>
      <name val="Arial CE"/>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164" fontId="3" fillId="0" borderId="0" applyFill="0">
      <alignment/>
      <protection/>
    </xf>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6">
    <xf numFmtId="0" fontId="0" fillId="0" borderId="0" xfId="0" applyAlignment="1">
      <alignment/>
    </xf>
    <xf numFmtId="0" fontId="1" fillId="3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2"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protection locked="0"/>
    </xf>
    <xf numFmtId="0" fontId="1" fillId="34" borderId="10" xfId="0" applyFont="1" applyFill="1" applyBorder="1" applyAlignment="1" applyProtection="1">
      <alignment/>
      <protection locked="0"/>
    </xf>
    <xf numFmtId="0" fontId="1" fillId="34" borderId="10" xfId="0" applyFont="1" applyFill="1" applyBorder="1" applyAlignment="1" applyProtection="1">
      <alignment horizontal="center"/>
      <protection locked="0"/>
    </xf>
    <xf numFmtId="49" fontId="1" fillId="34" borderId="10" xfId="0" applyNumberFormat="1"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wrapText="1"/>
      <protection locked="0"/>
    </xf>
    <xf numFmtId="0" fontId="1" fillId="34" borderId="10" xfId="0" applyFont="1" applyFill="1" applyBorder="1" applyAlignment="1" applyProtection="1">
      <alignment wrapText="1"/>
      <protection locked="0"/>
    </xf>
    <xf numFmtId="0" fontId="1" fillId="0" borderId="10" xfId="0" applyFont="1" applyBorder="1" applyAlignment="1" applyProtection="1">
      <alignment wrapText="1"/>
      <protection locked="0"/>
    </xf>
    <xf numFmtId="0" fontId="2" fillId="34" borderId="10" xfId="0" applyFont="1" applyFill="1" applyBorder="1" applyAlignment="1" applyProtection="1">
      <alignment wrapText="1"/>
      <protection locked="0"/>
    </xf>
    <xf numFmtId="0" fontId="0" fillId="0" borderId="0" xfId="0" applyAlignment="1" applyProtection="1">
      <alignment wrapText="1"/>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protection locked="0"/>
    </xf>
    <xf numFmtId="0" fontId="2" fillId="34" borderId="10" xfId="0" applyFont="1" applyFill="1" applyBorder="1" applyAlignment="1" applyProtection="1">
      <alignment/>
      <protection locked="0"/>
    </xf>
    <xf numFmtId="0" fontId="6" fillId="0" borderId="0" xfId="0" applyFont="1" applyAlignment="1">
      <alignment/>
    </xf>
    <xf numFmtId="0" fontId="0" fillId="0" borderId="0" xfId="0" applyFont="1" applyAlignment="1">
      <alignment/>
    </xf>
    <xf numFmtId="14" fontId="0" fillId="0" borderId="0" xfId="0" applyNumberFormat="1" applyAlignment="1">
      <alignment/>
    </xf>
    <xf numFmtId="0" fontId="0" fillId="0" borderId="0" xfId="0" applyFont="1" applyAlignment="1">
      <alignment vertical="center"/>
    </xf>
    <xf numFmtId="0" fontId="0" fillId="0" borderId="0" xfId="0" applyAlignment="1">
      <alignment vertical="center"/>
    </xf>
    <xf numFmtId="171" fontId="0" fillId="0" borderId="0" xfId="0" applyNumberFormat="1" applyAlignment="1">
      <alignment vertical="center"/>
    </xf>
    <xf numFmtId="0" fontId="0" fillId="0" borderId="0" xfId="0" applyFont="1" applyAlignment="1">
      <alignment horizontal="center"/>
    </xf>
    <xf numFmtId="43" fontId="0" fillId="0" borderId="0" xfId="39" applyNumberFormat="1" applyFont="1" applyAlignment="1">
      <alignment vertical="center"/>
    </xf>
    <xf numFmtId="0" fontId="0" fillId="0" borderId="12" xfId="0" applyBorder="1" applyAlignment="1">
      <alignment vertical="center"/>
    </xf>
    <xf numFmtId="171" fontId="7" fillId="0" borderId="12" xfId="0" applyNumberFormat="1" applyFont="1" applyBorder="1" applyAlignment="1">
      <alignment vertical="center"/>
    </xf>
    <xf numFmtId="0" fontId="0" fillId="0" borderId="13" xfId="0" applyBorder="1" applyAlignment="1">
      <alignment vertical="center"/>
    </xf>
    <xf numFmtId="0" fontId="7" fillId="0" borderId="14" xfId="0" applyFont="1" applyBorder="1" applyAlignment="1">
      <alignment horizontal="right" vertical="center"/>
    </xf>
    <xf numFmtId="43" fontId="0" fillId="0" borderId="14" xfId="39" applyNumberFormat="1" applyFont="1" applyBorder="1" applyAlignment="1">
      <alignment vertical="center"/>
    </xf>
    <xf numFmtId="0" fontId="0" fillId="0" borderId="15" xfId="0" applyBorder="1" applyAlignment="1">
      <alignment vertical="center"/>
    </xf>
    <xf numFmtId="0" fontId="7" fillId="0" borderId="12" xfId="0" applyFont="1" applyBorder="1" applyAlignment="1">
      <alignment vertical="center"/>
    </xf>
    <xf numFmtId="173" fontId="1" fillId="33" borderId="0" xfId="0" applyNumberFormat="1" applyFont="1" applyFill="1" applyAlignment="1" applyProtection="1">
      <alignment horizontal="center" vertical="center"/>
      <protection locked="0"/>
    </xf>
    <xf numFmtId="173" fontId="1" fillId="0" borderId="0" xfId="0" applyNumberFormat="1" applyFont="1" applyAlignment="1" applyProtection="1">
      <alignment horizontal="center" vertical="center"/>
      <protection locked="0"/>
    </xf>
    <xf numFmtId="173" fontId="1" fillId="0" borderId="0" xfId="0" applyNumberFormat="1" applyFont="1" applyAlignment="1" applyProtection="1">
      <alignment/>
      <protection locked="0"/>
    </xf>
    <xf numFmtId="173" fontId="0" fillId="0" borderId="0" xfId="0" applyNumberFormat="1" applyAlignment="1" applyProtection="1">
      <alignment/>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G38"/>
  <sheetViews>
    <sheetView tabSelected="1" zoomScalePageLayoutView="0" workbookViewId="0" topLeftCell="A1">
      <selection activeCell="E29" sqref="E29"/>
    </sheetView>
  </sheetViews>
  <sheetFormatPr defaultColWidth="9.00390625" defaultRowHeight="12.75"/>
  <cols>
    <col min="2" max="2" width="10.125" style="0" bestFit="1" customWidth="1"/>
    <col min="5" max="5" width="25.75390625" style="0" customWidth="1"/>
  </cols>
  <sheetData>
    <row r="3" ht="25.5">
      <c r="B3" s="27" t="s">
        <v>143</v>
      </c>
    </row>
    <row r="6" spans="1:2" ht="12.75">
      <c r="A6" t="s">
        <v>142</v>
      </c>
      <c r="B6" s="28" t="s">
        <v>144</v>
      </c>
    </row>
    <row r="8" spans="1:2" ht="12.75">
      <c r="A8" s="28" t="s">
        <v>145</v>
      </c>
      <c r="B8" s="28" t="s">
        <v>146</v>
      </c>
    </row>
    <row r="10" spans="1:2" ht="12.75">
      <c r="A10" s="28" t="s">
        <v>147</v>
      </c>
      <c r="B10" s="28" t="s">
        <v>148</v>
      </c>
    </row>
    <row r="11" ht="12.75">
      <c r="B11" s="28" t="s">
        <v>146</v>
      </c>
    </row>
    <row r="13" spans="1:2" ht="12.75">
      <c r="A13" s="28" t="s">
        <v>149</v>
      </c>
      <c r="B13" s="29">
        <f ca="1">TODAY()</f>
        <v>43537</v>
      </c>
    </row>
    <row r="15" spans="1:3" ht="12.75">
      <c r="A15" s="28" t="s">
        <v>150</v>
      </c>
      <c r="C15" s="28" t="s">
        <v>151</v>
      </c>
    </row>
    <row r="17" ht="12.75">
      <c r="A17" s="28" t="s">
        <v>152</v>
      </c>
    </row>
    <row r="20" ht="12.75">
      <c r="A20" s="28" t="s">
        <v>153</v>
      </c>
    </row>
    <row r="22" spans="1:7" s="31" customFormat="1" ht="24.75" customHeight="1">
      <c r="A22" s="30" t="s">
        <v>154</v>
      </c>
      <c r="B22" s="30" t="s">
        <v>160</v>
      </c>
      <c r="E22" s="32">
        <f>'ZČU Plzeň_CHL_vykaz'!J37</f>
        <v>0</v>
      </c>
      <c r="F22" s="30" t="s">
        <v>155</v>
      </c>
      <c r="G22" s="31" t="s">
        <v>164</v>
      </c>
    </row>
    <row r="23" spans="1:7" s="31" customFormat="1" ht="24.75" customHeight="1">
      <c r="A23" s="30" t="s">
        <v>156</v>
      </c>
      <c r="B23" s="30" t="s">
        <v>157</v>
      </c>
      <c r="E23" s="32">
        <f>'ZČU Plzeň_ZTI_vykaz'!J17</f>
        <v>0</v>
      </c>
      <c r="F23" s="30" t="s">
        <v>155</v>
      </c>
      <c r="G23" s="31" t="s">
        <v>164</v>
      </c>
    </row>
    <row r="24" spans="1:7" s="31" customFormat="1" ht="24.75" customHeight="1">
      <c r="A24" s="30" t="s">
        <v>158</v>
      </c>
      <c r="B24" s="30" t="s">
        <v>159</v>
      </c>
      <c r="E24" s="32">
        <f>'ZČU Plzeň_ELE_vykaz'!J40</f>
        <v>0</v>
      </c>
      <c r="F24" s="30" t="s">
        <v>155</v>
      </c>
      <c r="G24" s="31" t="s">
        <v>164</v>
      </c>
    </row>
    <row r="25" spans="2:7" s="31" customFormat="1" ht="24.75" customHeight="1">
      <c r="B25" s="41" t="s">
        <v>181</v>
      </c>
      <c r="C25" s="35"/>
      <c r="D25" s="35"/>
      <c r="E25" s="36">
        <f>SUM(E22:E24)</f>
        <v>0</v>
      </c>
      <c r="F25" s="35" t="s">
        <v>155</v>
      </c>
      <c r="G25" s="35" t="s">
        <v>164</v>
      </c>
    </row>
    <row r="26" spans="4:6" s="31" customFormat="1" ht="24.75" customHeight="1" thickBot="1">
      <c r="D26" s="31" t="s">
        <v>180</v>
      </c>
      <c r="E26" s="34">
        <v>0</v>
      </c>
      <c r="F26" s="31" t="s">
        <v>155</v>
      </c>
    </row>
    <row r="27" spans="3:6" s="31" customFormat="1" ht="24.75" customHeight="1" thickBot="1">
      <c r="C27" s="37"/>
      <c r="D27" s="38" t="s">
        <v>163</v>
      </c>
      <c r="E27" s="39">
        <f>E25+E26</f>
        <v>0</v>
      </c>
      <c r="F27" s="40" t="s">
        <v>155</v>
      </c>
    </row>
    <row r="37" ht="12.75">
      <c r="E37" s="28" t="s">
        <v>161</v>
      </c>
    </row>
    <row r="38" ht="12.75">
      <c r="E38" s="33" t="s">
        <v>162</v>
      </c>
    </row>
  </sheetData>
  <sheetProtection/>
  <printOptions/>
  <pageMargins left="0.7086614173228347" right="0.7086614173228347" top="0.7874015748031497" bottom="0.5905511811023623" header="0.31496062992125984" footer="0.31496062992125984"/>
  <pageSetup fitToHeight="100" fitToWidth="1" horizontalDpi="600" verticalDpi="600" orientation="portrait"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80" zoomScaleNormal="80" zoomScaleSheetLayoutView="75" zoomScalePageLayoutView="0" workbookViewId="0" topLeftCell="A19">
      <selection activeCell="C32" sqref="C32"/>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12.25390625" style="45" bestFit="1" customWidth="1"/>
    <col min="10" max="10" width="12.75390625" style="45"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28</v>
      </c>
      <c r="C2" s="11"/>
      <c r="D2" s="12"/>
      <c r="E2" s="11"/>
      <c r="F2" s="12"/>
      <c r="G2" s="11"/>
      <c r="H2" s="11"/>
      <c r="I2" s="43"/>
      <c r="J2" s="43"/>
    </row>
    <row r="3" spans="1:10" s="3" customFormat="1" ht="19.5" customHeight="1">
      <c r="A3" s="7">
        <v>1</v>
      </c>
      <c r="B3" s="19" t="s">
        <v>29</v>
      </c>
      <c r="C3" s="5"/>
      <c r="D3" s="5"/>
      <c r="E3" s="12"/>
      <c r="F3" s="5"/>
      <c r="G3" s="5"/>
      <c r="H3" s="6"/>
      <c r="I3" s="44"/>
      <c r="J3" s="44"/>
    </row>
    <row r="4" spans="1:10" s="3" customFormat="1" ht="84">
      <c r="A4" s="13" t="s">
        <v>10</v>
      </c>
      <c r="B4" s="20" t="s">
        <v>167</v>
      </c>
      <c r="C4" s="6" t="s">
        <v>26</v>
      </c>
      <c r="D4" s="6"/>
      <c r="E4" s="6"/>
      <c r="F4" s="6"/>
      <c r="G4" s="6" t="s">
        <v>7</v>
      </c>
      <c r="H4" s="6">
        <v>2</v>
      </c>
      <c r="I4" s="44">
        <v>0</v>
      </c>
      <c r="J4" s="44">
        <f aca="true" t="shared" si="0" ref="J4:J12">H4*I4</f>
        <v>0</v>
      </c>
    </row>
    <row r="5" spans="1:10" s="3" customFormat="1" ht="48">
      <c r="A5" s="13" t="s">
        <v>11</v>
      </c>
      <c r="B5" s="20" t="s">
        <v>168</v>
      </c>
      <c r="C5" s="6" t="s">
        <v>26</v>
      </c>
      <c r="D5" s="6"/>
      <c r="E5" s="6"/>
      <c r="F5" s="6"/>
      <c r="G5" s="6" t="s">
        <v>7</v>
      </c>
      <c r="H5" s="6">
        <v>48</v>
      </c>
      <c r="I5" s="44">
        <v>0</v>
      </c>
      <c r="J5" s="44">
        <f t="shared" si="0"/>
        <v>0</v>
      </c>
    </row>
    <row r="6" spans="1:10" s="3" customFormat="1" ht="48">
      <c r="A6" s="13" t="s">
        <v>12</v>
      </c>
      <c r="B6" s="20" t="s">
        <v>169</v>
      </c>
      <c r="C6" s="6" t="s">
        <v>26</v>
      </c>
      <c r="D6" s="6"/>
      <c r="E6" s="6"/>
      <c r="F6" s="6"/>
      <c r="G6" s="6" t="s">
        <v>7</v>
      </c>
      <c r="H6" s="6">
        <v>13</v>
      </c>
      <c r="I6" s="44">
        <v>0</v>
      </c>
      <c r="J6" s="44">
        <f t="shared" si="0"/>
        <v>0</v>
      </c>
    </row>
    <row r="7" spans="1:10" s="3" customFormat="1" ht="48">
      <c r="A7" s="13" t="s">
        <v>23</v>
      </c>
      <c r="B7" s="20" t="s">
        <v>170</v>
      </c>
      <c r="C7" s="6" t="s">
        <v>26</v>
      </c>
      <c r="D7" s="6"/>
      <c r="E7" s="6"/>
      <c r="F7" s="6"/>
      <c r="G7" s="6" t="s">
        <v>7</v>
      </c>
      <c r="H7" s="6">
        <v>5</v>
      </c>
      <c r="I7" s="44">
        <v>0</v>
      </c>
      <c r="J7" s="44">
        <f t="shared" si="0"/>
        <v>0</v>
      </c>
    </row>
    <row r="8" spans="1:10" s="3" customFormat="1" ht="48">
      <c r="A8" s="13" t="s">
        <v>13</v>
      </c>
      <c r="B8" s="20" t="s">
        <v>171</v>
      </c>
      <c r="C8" s="6" t="s">
        <v>26</v>
      </c>
      <c r="D8" s="6"/>
      <c r="E8" s="6"/>
      <c r="F8" s="6"/>
      <c r="G8" s="6" t="s">
        <v>7</v>
      </c>
      <c r="H8" s="6">
        <v>1</v>
      </c>
      <c r="I8" s="44">
        <v>0</v>
      </c>
      <c r="J8" s="44">
        <f t="shared" si="0"/>
        <v>0</v>
      </c>
    </row>
    <row r="9" spans="1:10" s="3" customFormat="1" ht="24">
      <c r="A9" s="13" t="s">
        <v>14</v>
      </c>
      <c r="B9" s="20" t="s">
        <v>30</v>
      </c>
      <c r="C9" s="6" t="s">
        <v>26</v>
      </c>
      <c r="D9" s="6"/>
      <c r="E9" s="6"/>
      <c r="F9" s="6"/>
      <c r="G9" s="6" t="s">
        <v>7</v>
      </c>
      <c r="H9" s="6">
        <v>59</v>
      </c>
      <c r="I9" s="44">
        <v>0</v>
      </c>
      <c r="J9" s="44">
        <f t="shared" si="0"/>
        <v>0</v>
      </c>
    </row>
    <row r="10" spans="1:10" s="3" customFormat="1" ht="24">
      <c r="A10" s="13" t="s">
        <v>32</v>
      </c>
      <c r="B10" s="20" t="s">
        <v>31</v>
      </c>
      <c r="C10" s="6" t="s">
        <v>26</v>
      </c>
      <c r="D10" s="6"/>
      <c r="E10" s="6"/>
      <c r="F10" s="6"/>
      <c r="G10" s="6">
        <v>6</v>
      </c>
      <c r="H10" s="6">
        <v>59</v>
      </c>
      <c r="I10" s="44">
        <v>0</v>
      </c>
      <c r="J10" s="44">
        <f t="shared" si="0"/>
        <v>0</v>
      </c>
    </row>
    <row r="11" spans="1:10" s="3" customFormat="1" ht="12">
      <c r="A11" s="13" t="s">
        <v>35</v>
      </c>
      <c r="B11" s="20" t="s">
        <v>33</v>
      </c>
      <c r="C11" s="6"/>
      <c r="D11" s="6"/>
      <c r="E11" s="6"/>
      <c r="F11" s="6"/>
      <c r="G11" s="6" t="s">
        <v>34</v>
      </c>
      <c r="H11" s="6">
        <v>26.8</v>
      </c>
      <c r="I11" s="44">
        <v>0</v>
      </c>
      <c r="J11" s="44">
        <f t="shared" si="0"/>
        <v>0</v>
      </c>
    </row>
    <row r="12" spans="1:10" s="3" customFormat="1" ht="24">
      <c r="A12" s="13" t="s">
        <v>172</v>
      </c>
      <c r="B12" s="21" t="s">
        <v>36</v>
      </c>
      <c r="C12" s="6"/>
      <c r="D12" s="6"/>
      <c r="E12" s="15"/>
      <c r="F12" s="6"/>
      <c r="G12" s="6" t="s">
        <v>7</v>
      </c>
      <c r="H12" s="6">
        <v>1</v>
      </c>
      <c r="I12" s="44">
        <v>0</v>
      </c>
      <c r="J12" s="44">
        <f t="shared" si="0"/>
        <v>0</v>
      </c>
    </row>
    <row r="13" spans="1:10" s="3" customFormat="1" ht="4.5" customHeight="1">
      <c r="A13" s="13"/>
      <c r="B13" s="21"/>
      <c r="C13" s="6"/>
      <c r="D13" s="15"/>
      <c r="E13" s="15"/>
      <c r="F13" s="15"/>
      <c r="G13" s="15"/>
      <c r="H13" s="15"/>
      <c r="I13" s="44"/>
      <c r="J13" s="44"/>
    </row>
    <row r="14" spans="1:10" s="3" customFormat="1" ht="19.5" customHeight="1">
      <c r="A14" s="17">
        <v>2</v>
      </c>
      <c r="B14" s="22" t="s">
        <v>37</v>
      </c>
      <c r="C14" s="15"/>
      <c r="D14" s="15"/>
      <c r="E14" s="15"/>
      <c r="F14" s="15"/>
      <c r="G14" s="15"/>
      <c r="H14" s="15"/>
      <c r="I14" s="44"/>
      <c r="J14" s="44"/>
    </row>
    <row r="15" spans="1:10" s="3" customFormat="1" ht="36">
      <c r="A15" s="16" t="s">
        <v>15</v>
      </c>
      <c r="B15" s="20" t="s">
        <v>41</v>
      </c>
      <c r="C15" s="15" t="s">
        <v>38</v>
      </c>
      <c r="D15" s="15"/>
      <c r="E15" s="15"/>
      <c r="F15" s="15"/>
      <c r="G15" s="15" t="s">
        <v>8</v>
      </c>
      <c r="H15" s="15">
        <v>152</v>
      </c>
      <c r="I15" s="44">
        <v>0</v>
      </c>
      <c r="J15" s="44">
        <f aca="true" t="shared" si="1" ref="J15:J22">H15*I15</f>
        <v>0</v>
      </c>
    </row>
    <row r="16" spans="1:10" s="3" customFormat="1" ht="36">
      <c r="A16" s="16" t="s">
        <v>16</v>
      </c>
      <c r="B16" s="20" t="s">
        <v>40</v>
      </c>
      <c r="C16" s="15" t="s">
        <v>39</v>
      </c>
      <c r="D16" s="15"/>
      <c r="E16" s="15"/>
      <c r="F16" s="15"/>
      <c r="G16" s="15" t="s">
        <v>8</v>
      </c>
      <c r="H16" s="15">
        <v>125</v>
      </c>
      <c r="I16" s="44">
        <v>0</v>
      </c>
      <c r="J16" s="44">
        <f t="shared" si="1"/>
        <v>0</v>
      </c>
    </row>
    <row r="17" spans="1:10" s="3" customFormat="1" ht="36">
      <c r="A17" s="16" t="s">
        <v>17</v>
      </c>
      <c r="B17" s="20" t="s">
        <v>42</v>
      </c>
      <c r="C17" s="15" t="s">
        <v>43</v>
      </c>
      <c r="D17" s="15"/>
      <c r="E17" s="15"/>
      <c r="F17" s="15"/>
      <c r="G17" s="15" t="s">
        <v>8</v>
      </c>
      <c r="H17" s="15">
        <v>158</v>
      </c>
      <c r="I17" s="44">
        <v>0</v>
      </c>
      <c r="J17" s="44">
        <f t="shared" si="1"/>
        <v>0</v>
      </c>
    </row>
    <row r="18" spans="1:10" s="3" customFormat="1" ht="36">
      <c r="A18" s="16" t="s">
        <v>18</v>
      </c>
      <c r="B18" s="20" t="s">
        <v>44</v>
      </c>
      <c r="C18" s="15" t="s">
        <v>45</v>
      </c>
      <c r="D18" s="15"/>
      <c r="E18" s="15"/>
      <c r="F18" s="15"/>
      <c r="G18" s="15" t="s">
        <v>8</v>
      </c>
      <c r="H18" s="15">
        <v>143</v>
      </c>
      <c r="I18" s="44">
        <v>0</v>
      </c>
      <c r="J18" s="44">
        <f t="shared" si="1"/>
        <v>0</v>
      </c>
    </row>
    <row r="19" spans="1:10" s="3" customFormat="1" ht="36">
      <c r="A19" s="16" t="s">
        <v>19</v>
      </c>
      <c r="B19" s="20" t="s">
        <v>46</v>
      </c>
      <c r="C19" s="15" t="s">
        <v>47</v>
      </c>
      <c r="D19" s="15"/>
      <c r="E19" s="15"/>
      <c r="F19" s="15"/>
      <c r="G19" s="15" t="s">
        <v>8</v>
      </c>
      <c r="H19" s="15">
        <v>10</v>
      </c>
      <c r="I19" s="44">
        <v>0</v>
      </c>
      <c r="J19" s="44">
        <f t="shared" si="1"/>
        <v>0</v>
      </c>
    </row>
    <row r="20" spans="1:10" s="3" customFormat="1" ht="36">
      <c r="A20" s="16" t="s">
        <v>20</v>
      </c>
      <c r="B20" s="20" t="s">
        <v>48</v>
      </c>
      <c r="C20" s="15" t="s">
        <v>49</v>
      </c>
      <c r="D20" s="15"/>
      <c r="E20" s="15"/>
      <c r="F20" s="15"/>
      <c r="G20" s="15" t="s">
        <v>8</v>
      </c>
      <c r="H20" s="15">
        <v>35</v>
      </c>
      <c r="I20" s="44">
        <v>0</v>
      </c>
      <c r="J20" s="44">
        <f t="shared" si="1"/>
        <v>0</v>
      </c>
    </row>
    <row r="21" spans="1:10" s="3" customFormat="1" ht="24">
      <c r="A21" s="16" t="s">
        <v>21</v>
      </c>
      <c r="B21" s="20" t="s">
        <v>50</v>
      </c>
      <c r="C21" s="15" t="s">
        <v>51</v>
      </c>
      <c r="D21" s="15"/>
      <c r="E21" s="15"/>
      <c r="F21" s="15"/>
      <c r="G21" s="15" t="s">
        <v>8</v>
      </c>
      <c r="H21" s="15">
        <v>230</v>
      </c>
      <c r="I21" s="44">
        <v>0</v>
      </c>
      <c r="J21" s="44">
        <f t="shared" si="1"/>
        <v>0</v>
      </c>
    </row>
    <row r="22" spans="1:10" s="3" customFormat="1" ht="24">
      <c r="A22" s="16" t="s">
        <v>101</v>
      </c>
      <c r="B22" s="20" t="s">
        <v>173</v>
      </c>
      <c r="C22" s="15"/>
      <c r="D22" s="15"/>
      <c r="E22" s="15"/>
      <c r="F22" s="15"/>
      <c r="G22" s="15" t="s">
        <v>64</v>
      </c>
      <c r="H22" s="15">
        <v>16</v>
      </c>
      <c r="I22" s="44">
        <v>0</v>
      </c>
      <c r="J22" s="44">
        <f t="shared" si="1"/>
        <v>0</v>
      </c>
    </row>
    <row r="23" spans="1:10" s="3" customFormat="1" ht="12">
      <c r="A23" s="16"/>
      <c r="B23" s="20"/>
      <c r="C23" s="15"/>
      <c r="D23" s="15"/>
      <c r="E23" s="15"/>
      <c r="F23" s="15"/>
      <c r="G23" s="15"/>
      <c r="H23" s="15"/>
      <c r="I23" s="44"/>
      <c r="J23" s="44"/>
    </row>
    <row r="24" spans="1:10" s="3" customFormat="1" ht="19.5" customHeight="1">
      <c r="A24" s="17">
        <v>3</v>
      </c>
      <c r="B24" s="22" t="s">
        <v>174</v>
      </c>
      <c r="C24" s="15"/>
      <c r="D24" s="15"/>
      <c r="E24" s="15"/>
      <c r="F24" s="15"/>
      <c r="G24" s="15"/>
      <c r="H24" s="15"/>
      <c r="I24" s="44"/>
      <c r="J24" s="44"/>
    </row>
    <row r="25" spans="1:10" s="3" customFormat="1" ht="60">
      <c r="A25" s="16" t="s">
        <v>22</v>
      </c>
      <c r="B25" s="20" t="s">
        <v>179</v>
      </c>
      <c r="C25" s="15"/>
      <c r="D25" s="15"/>
      <c r="E25" s="15"/>
      <c r="F25" s="15"/>
      <c r="G25" s="15" t="s">
        <v>25</v>
      </c>
      <c r="H25" s="15">
        <v>1</v>
      </c>
      <c r="I25" s="44">
        <v>0</v>
      </c>
      <c r="J25" s="44">
        <f>H25*I25</f>
        <v>0</v>
      </c>
    </row>
    <row r="26" spans="1:10" s="3" customFormat="1" ht="12">
      <c r="A26" s="16"/>
      <c r="B26" s="20"/>
      <c r="C26" s="15"/>
      <c r="D26" s="15"/>
      <c r="E26" s="15"/>
      <c r="F26" s="15"/>
      <c r="G26" s="15"/>
      <c r="H26" s="15"/>
      <c r="I26" s="44"/>
      <c r="J26" s="44"/>
    </row>
    <row r="27" spans="1:10" s="3" customFormat="1" ht="19.5" customHeight="1">
      <c r="A27" s="17">
        <v>4</v>
      </c>
      <c r="B27" s="22" t="s">
        <v>56</v>
      </c>
      <c r="C27" s="15"/>
      <c r="D27" s="15"/>
      <c r="E27" s="15"/>
      <c r="F27" s="15"/>
      <c r="G27" s="15"/>
      <c r="H27" s="15"/>
      <c r="I27" s="44"/>
      <c r="J27" s="44"/>
    </row>
    <row r="28" spans="1:10" s="3" customFormat="1" ht="19.5" customHeight="1">
      <c r="A28" s="16" t="s">
        <v>57</v>
      </c>
      <c r="B28" s="20" t="s">
        <v>52</v>
      </c>
      <c r="C28" s="15" t="s">
        <v>9</v>
      </c>
      <c r="D28" s="15"/>
      <c r="E28" s="15"/>
      <c r="F28" s="15"/>
      <c r="G28" s="15" t="s">
        <v>7</v>
      </c>
      <c r="H28" s="15">
        <v>16</v>
      </c>
      <c r="I28" s="44">
        <v>0</v>
      </c>
      <c r="J28" s="44">
        <f aca="true" t="shared" si="2" ref="J28:J35">H28*I28</f>
        <v>0</v>
      </c>
    </row>
    <row r="29" spans="1:10" s="3" customFormat="1" ht="24">
      <c r="A29" s="16" t="s">
        <v>58</v>
      </c>
      <c r="B29" s="20" t="s">
        <v>175</v>
      </c>
      <c r="C29" s="15" t="s">
        <v>24</v>
      </c>
      <c r="D29" s="15"/>
      <c r="E29" s="15"/>
      <c r="F29" s="15"/>
      <c r="G29" s="15" t="s">
        <v>7</v>
      </c>
      <c r="H29" s="15">
        <v>112</v>
      </c>
      <c r="I29" s="44">
        <v>0</v>
      </c>
      <c r="J29" s="44">
        <f t="shared" si="2"/>
        <v>0</v>
      </c>
    </row>
    <row r="30" spans="1:10" s="3" customFormat="1" ht="36">
      <c r="A30" s="16" t="s">
        <v>59</v>
      </c>
      <c r="B30" s="20" t="s">
        <v>68</v>
      </c>
      <c r="C30" s="15"/>
      <c r="D30" s="15"/>
      <c r="E30" s="15"/>
      <c r="F30" s="15"/>
      <c r="G30" s="15" t="s">
        <v>25</v>
      </c>
      <c r="H30" s="15">
        <v>1</v>
      </c>
      <c r="I30" s="44">
        <v>0</v>
      </c>
      <c r="J30" s="44">
        <f t="shared" si="2"/>
        <v>0</v>
      </c>
    </row>
    <row r="31" spans="1:10" s="3" customFormat="1" ht="27.75" customHeight="1">
      <c r="A31" s="16" t="s">
        <v>60</v>
      </c>
      <c r="B31" s="20" t="s">
        <v>63</v>
      </c>
      <c r="C31" s="15" t="s">
        <v>66</v>
      </c>
      <c r="D31" s="15"/>
      <c r="E31" s="15"/>
      <c r="F31" s="15"/>
      <c r="G31" s="15" t="s">
        <v>7</v>
      </c>
      <c r="H31" s="15">
        <v>112</v>
      </c>
      <c r="I31" s="44">
        <v>0</v>
      </c>
      <c r="J31" s="44">
        <f t="shared" si="2"/>
        <v>0</v>
      </c>
    </row>
    <row r="32" spans="1:10" s="3" customFormat="1" ht="19.5" customHeight="1">
      <c r="A32" s="16" t="s">
        <v>61</v>
      </c>
      <c r="B32" s="20" t="s">
        <v>54</v>
      </c>
      <c r="C32" s="15"/>
      <c r="D32" s="15"/>
      <c r="E32" s="15"/>
      <c r="F32" s="15"/>
      <c r="G32" s="15" t="s">
        <v>25</v>
      </c>
      <c r="H32" s="15">
        <v>1</v>
      </c>
      <c r="I32" s="44">
        <v>0</v>
      </c>
      <c r="J32" s="44">
        <f t="shared" si="2"/>
        <v>0</v>
      </c>
    </row>
    <row r="33" spans="1:10" s="3" customFormat="1" ht="19.5" customHeight="1">
      <c r="A33" s="16" t="s">
        <v>62</v>
      </c>
      <c r="B33" s="20" t="s">
        <v>78</v>
      </c>
      <c r="C33" s="15"/>
      <c r="D33" s="15"/>
      <c r="E33" s="15"/>
      <c r="F33" s="15"/>
      <c r="G33" s="15" t="s">
        <v>25</v>
      </c>
      <c r="H33" s="15">
        <v>1</v>
      </c>
      <c r="I33" s="44">
        <v>0</v>
      </c>
      <c r="J33" s="44">
        <f t="shared" si="2"/>
        <v>0</v>
      </c>
    </row>
    <row r="34" spans="1:10" s="3" customFormat="1" ht="19.5" customHeight="1">
      <c r="A34" s="16" t="s">
        <v>65</v>
      </c>
      <c r="B34" s="20" t="s">
        <v>55</v>
      </c>
      <c r="C34" s="15"/>
      <c r="D34" s="15"/>
      <c r="E34" s="15"/>
      <c r="F34" s="15"/>
      <c r="G34" s="15" t="s">
        <v>27</v>
      </c>
      <c r="H34" s="15">
        <v>15</v>
      </c>
      <c r="I34" s="44">
        <v>0</v>
      </c>
      <c r="J34" s="44">
        <f t="shared" si="2"/>
        <v>0</v>
      </c>
    </row>
    <row r="35" spans="1:10" s="3" customFormat="1" ht="48">
      <c r="A35" s="16" t="s">
        <v>67</v>
      </c>
      <c r="B35" s="20" t="s">
        <v>176</v>
      </c>
      <c r="C35" s="15"/>
      <c r="D35" s="15"/>
      <c r="E35" s="15"/>
      <c r="F35" s="15"/>
      <c r="G35" s="15" t="s">
        <v>25</v>
      </c>
      <c r="H35" s="15">
        <v>1</v>
      </c>
      <c r="I35" s="44">
        <v>0</v>
      </c>
      <c r="J35" s="44">
        <f t="shared" si="2"/>
        <v>0</v>
      </c>
    </row>
    <row r="36" spans="1:10" s="3" customFormat="1" ht="19.5" customHeight="1">
      <c r="A36" s="16"/>
      <c r="B36" s="20"/>
      <c r="C36" s="15"/>
      <c r="D36" s="15"/>
      <c r="E36" s="15"/>
      <c r="F36" s="15"/>
      <c r="G36" s="15"/>
      <c r="H36" s="15"/>
      <c r="I36" s="44"/>
      <c r="J36" s="44"/>
    </row>
    <row r="37" ht="12.75">
      <c r="J37" s="45">
        <f>SUM(J4:J36)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view="pageBreakPreview" zoomScale="75" zoomScaleNormal="75" zoomScaleSheetLayoutView="75" zoomScalePageLayoutView="0" workbookViewId="0" topLeftCell="A1">
      <selection activeCell="I17" sqref="I17"/>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9.125" style="45" customWidth="1"/>
    <col min="10" max="10" width="11.375" style="45" bestFit="1"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69</v>
      </c>
      <c r="C2" s="11"/>
      <c r="D2" s="12"/>
      <c r="E2" s="11"/>
      <c r="F2" s="12"/>
      <c r="G2" s="11"/>
      <c r="H2" s="11"/>
      <c r="I2" s="43"/>
      <c r="J2" s="43"/>
    </row>
    <row r="3" spans="1:10" s="3" customFormat="1" ht="19.5" customHeight="1">
      <c r="A3" s="7">
        <v>1</v>
      </c>
      <c r="B3" s="19" t="s">
        <v>70</v>
      </c>
      <c r="C3" s="5"/>
      <c r="D3" s="5"/>
      <c r="E3" s="12"/>
      <c r="F3" s="5"/>
      <c r="G3" s="5"/>
      <c r="H3" s="6"/>
      <c r="I3" s="44"/>
      <c r="J3" s="44"/>
    </row>
    <row r="4" spans="1:10" s="3" customFormat="1" ht="24">
      <c r="A4" s="13" t="s">
        <v>10</v>
      </c>
      <c r="B4" s="20" t="s">
        <v>71</v>
      </c>
      <c r="C4" s="6" t="s">
        <v>72</v>
      </c>
      <c r="D4" s="6"/>
      <c r="E4" s="6"/>
      <c r="F4" s="6"/>
      <c r="G4" s="6" t="s">
        <v>73</v>
      </c>
      <c r="H4" s="6">
        <v>165</v>
      </c>
      <c r="I4" s="44">
        <v>0</v>
      </c>
      <c r="J4" s="44">
        <f>H4*I4</f>
        <v>0</v>
      </c>
    </row>
    <row r="5" spans="1:10" s="3" customFormat="1" ht="24">
      <c r="A5" s="13" t="s">
        <v>11</v>
      </c>
      <c r="B5" s="20" t="s">
        <v>74</v>
      </c>
      <c r="C5" s="6" t="s">
        <v>75</v>
      </c>
      <c r="D5" s="6"/>
      <c r="E5" s="6"/>
      <c r="F5" s="6"/>
      <c r="G5" s="6" t="s">
        <v>73</v>
      </c>
      <c r="H5" s="6">
        <v>105</v>
      </c>
      <c r="I5" s="44">
        <v>0</v>
      </c>
      <c r="J5" s="44">
        <f>H5*I5</f>
        <v>0</v>
      </c>
    </row>
    <row r="6" spans="1:10" s="3" customFormat="1" ht="24">
      <c r="A6" s="13" t="s">
        <v>12</v>
      </c>
      <c r="B6" s="20" t="s">
        <v>76</v>
      </c>
      <c r="C6" s="15" t="s">
        <v>77</v>
      </c>
      <c r="D6" s="15"/>
      <c r="E6" s="15"/>
      <c r="F6" s="15"/>
      <c r="G6" s="15" t="s">
        <v>7</v>
      </c>
      <c r="H6" s="15">
        <v>18</v>
      </c>
      <c r="I6" s="44">
        <v>0</v>
      </c>
      <c r="J6" s="44">
        <f>H6*I6</f>
        <v>0</v>
      </c>
    </row>
    <row r="7" spans="1:10" s="3" customFormat="1" ht="12">
      <c r="A7" s="16"/>
      <c r="B7" s="20"/>
      <c r="C7" s="15"/>
      <c r="D7" s="15"/>
      <c r="E7" s="15"/>
      <c r="F7" s="15"/>
      <c r="G7" s="15"/>
      <c r="H7" s="15"/>
      <c r="I7" s="44"/>
      <c r="J7" s="44"/>
    </row>
    <row r="8" spans="1:10" s="3" customFormat="1" ht="19.5" customHeight="1">
      <c r="A8" s="17">
        <v>2</v>
      </c>
      <c r="B8" s="22" t="s">
        <v>56</v>
      </c>
      <c r="C8" s="15"/>
      <c r="D8" s="15"/>
      <c r="E8" s="15"/>
      <c r="F8" s="15"/>
      <c r="G8" s="15"/>
      <c r="H8" s="15"/>
      <c r="I8" s="44"/>
      <c r="J8" s="44"/>
    </row>
    <row r="9" spans="1:10" s="3" customFormat="1" ht="19.5" customHeight="1">
      <c r="A9" s="16" t="s">
        <v>15</v>
      </c>
      <c r="B9" s="20" t="s">
        <v>52</v>
      </c>
      <c r="C9" s="15" t="s">
        <v>9</v>
      </c>
      <c r="D9" s="15"/>
      <c r="E9" s="15"/>
      <c r="F9" s="15"/>
      <c r="G9" s="15" t="s">
        <v>7</v>
      </c>
      <c r="H9" s="15">
        <v>18</v>
      </c>
      <c r="I9" s="44">
        <v>0</v>
      </c>
      <c r="J9" s="44">
        <f aca="true" t="shared" si="0" ref="J9:J15">H9*I9</f>
        <v>0</v>
      </c>
    </row>
    <row r="10" spans="1:10" s="3" customFormat="1" ht="19.5" customHeight="1">
      <c r="A10" s="16" t="s">
        <v>58</v>
      </c>
      <c r="B10" s="20" t="s">
        <v>53</v>
      </c>
      <c r="C10" s="15" t="s">
        <v>24</v>
      </c>
      <c r="D10" s="15"/>
      <c r="E10" s="15"/>
      <c r="F10" s="15"/>
      <c r="G10" s="15" t="s">
        <v>7</v>
      </c>
      <c r="H10" s="15">
        <v>26</v>
      </c>
      <c r="I10" s="44">
        <v>0</v>
      </c>
      <c r="J10" s="44">
        <f t="shared" si="0"/>
        <v>0</v>
      </c>
    </row>
    <row r="11" spans="1:10" s="3" customFormat="1" ht="24">
      <c r="A11" s="16" t="s">
        <v>59</v>
      </c>
      <c r="B11" s="20" t="s">
        <v>63</v>
      </c>
      <c r="C11" s="15" t="s">
        <v>66</v>
      </c>
      <c r="D11" s="15"/>
      <c r="E11" s="15"/>
      <c r="F11" s="15"/>
      <c r="G11" s="15" t="s">
        <v>64</v>
      </c>
      <c r="H11" s="15">
        <v>10</v>
      </c>
      <c r="I11" s="44">
        <v>0</v>
      </c>
      <c r="J11" s="44">
        <f t="shared" si="0"/>
        <v>0</v>
      </c>
    </row>
    <row r="12" spans="1:10" s="3" customFormat="1" ht="19.5" customHeight="1">
      <c r="A12" s="16" t="s">
        <v>60</v>
      </c>
      <c r="B12" s="20" t="s">
        <v>54</v>
      </c>
      <c r="C12" s="15"/>
      <c r="D12" s="15"/>
      <c r="E12" s="15"/>
      <c r="F12" s="15"/>
      <c r="G12" s="15" t="s">
        <v>25</v>
      </c>
      <c r="H12" s="15">
        <v>1</v>
      </c>
      <c r="I12" s="44">
        <v>0</v>
      </c>
      <c r="J12" s="44">
        <f t="shared" si="0"/>
        <v>0</v>
      </c>
    </row>
    <row r="13" spans="1:10" s="3" customFormat="1" ht="19.5" customHeight="1">
      <c r="A13" s="16" t="s">
        <v>61</v>
      </c>
      <c r="B13" s="20" t="s">
        <v>78</v>
      </c>
      <c r="C13" s="15"/>
      <c r="D13" s="15"/>
      <c r="E13" s="15"/>
      <c r="F13" s="15"/>
      <c r="G13" s="15" t="s">
        <v>25</v>
      </c>
      <c r="H13" s="15">
        <v>1</v>
      </c>
      <c r="I13" s="44">
        <v>0</v>
      </c>
      <c r="J13" s="44">
        <f t="shared" si="0"/>
        <v>0</v>
      </c>
    </row>
    <row r="14" spans="1:10" s="3" customFormat="1" ht="19.5" customHeight="1">
      <c r="A14" s="16" t="s">
        <v>62</v>
      </c>
      <c r="B14" s="20" t="s">
        <v>55</v>
      </c>
      <c r="C14" s="15"/>
      <c r="D14" s="15"/>
      <c r="E14" s="15"/>
      <c r="F14" s="15"/>
      <c r="G14" s="15" t="s">
        <v>27</v>
      </c>
      <c r="H14" s="15">
        <v>5</v>
      </c>
      <c r="I14" s="44">
        <v>0</v>
      </c>
      <c r="J14" s="44">
        <f t="shared" si="0"/>
        <v>0</v>
      </c>
    </row>
    <row r="15" spans="1:10" s="3" customFormat="1" ht="24">
      <c r="A15" s="16" t="s">
        <v>65</v>
      </c>
      <c r="B15" s="20" t="s">
        <v>79</v>
      </c>
      <c r="C15" s="15"/>
      <c r="D15" s="15"/>
      <c r="E15" s="15"/>
      <c r="F15" s="15"/>
      <c r="G15" s="15" t="s">
        <v>27</v>
      </c>
      <c r="H15" s="15">
        <v>2</v>
      </c>
      <c r="I15" s="44">
        <v>0</v>
      </c>
      <c r="J15" s="44">
        <f t="shared" si="0"/>
        <v>0</v>
      </c>
    </row>
    <row r="16" spans="1:10" s="3" customFormat="1" ht="19.5" customHeight="1">
      <c r="A16" s="16"/>
      <c r="B16" s="20"/>
      <c r="C16" s="15"/>
      <c r="D16" s="15"/>
      <c r="E16" s="15"/>
      <c r="F16" s="15"/>
      <c r="G16" s="15"/>
      <c r="H16" s="15"/>
      <c r="I16" s="44"/>
      <c r="J16" s="44"/>
    </row>
    <row r="17" ht="12.75">
      <c r="J17" s="45">
        <f>SUM(J4:J16)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7" r:id="rId1"/>
  <headerFooter alignWithMargins="0">
    <oddFooter>&amp;LChlazení objektu ZČU v Plzni&amp;R&amp;F
12.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view="pageBreakPreview" zoomScale="75" zoomScaleNormal="75" zoomScaleSheetLayoutView="75" zoomScalePageLayoutView="0" workbookViewId="0" topLeftCell="A3">
      <selection activeCell="L26" sqref="L26"/>
    </sheetView>
  </sheetViews>
  <sheetFormatPr defaultColWidth="9.00390625" defaultRowHeight="12.75"/>
  <cols>
    <col min="1" max="1" width="7.75390625" style="4" customWidth="1"/>
    <col min="2" max="2" width="60.75390625" style="4" customWidth="1"/>
    <col min="3" max="5" width="20.75390625" style="4" customWidth="1"/>
    <col min="6" max="6" width="10.75390625" style="4" customWidth="1"/>
    <col min="7" max="7" width="7.75390625" style="4" customWidth="1"/>
    <col min="8" max="8" width="13.00390625" style="4" customWidth="1"/>
    <col min="9" max="9" width="14.375" style="4" customWidth="1"/>
    <col min="10" max="10" width="11.375" style="45" bestFit="1" customWidth="1"/>
    <col min="11" max="16384" width="9.125" style="4" customWidth="1"/>
  </cols>
  <sheetData>
    <row r="1" spans="1:10" s="1" customFormat="1" ht="21.75" customHeight="1">
      <c r="A1" s="8" t="s">
        <v>0</v>
      </c>
      <c r="B1" s="8" t="s">
        <v>3</v>
      </c>
      <c r="C1" s="8" t="s">
        <v>1</v>
      </c>
      <c r="D1" s="9" t="s">
        <v>4</v>
      </c>
      <c r="E1" s="9" t="s">
        <v>6</v>
      </c>
      <c r="F1" s="9" t="s">
        <v>5</v>
      </c>
      <c r="G1" s="8" t="s">
        <v>2</v>
      </c>
      <c r="H1" s="8" t="s">
        <v>178</v>
      </c>
      <c r="I1" s="42" t="s">
        <v>165</v>
      </c>
      <c r="J1" s="42" t="s">
        <v>166</v>
      </c>
    </row>
    <row r="2" spans="1:10" s="2" customFormat="1" ht="19.5" customHeight="1">
      <c r="A2" s="10"/>
      <c r="B2" s="24" t="s">
        <v>80</v>
      </c>
      <c r="C2" s="11"/>
      <c r="D2" s="12"/>
      <c r="E2" s="11"/>
      <c r="F2" s="12"/>
      <c r="G2" s="11"/>
      <c r="H2" s="11"/>
      <c r="I2" s="11"/>
      <c r="J2" s="43"/>
    </row>
    <row r="3" spans="1:10" s="3" customFormat="1" ht="19.5" customHeight="1">
      <c r="A3" s="7">
        <v>1</v>
      </c>
      <c r="B3" s="25" t="s">
        <v>81</v>
      </c>
      <c r="C3" s="5"/>
      <c r="D3" s="5"/>
      <c r="E3" s="12"/>
      <c r="F3" s="5"/>
      <c r="G3" s="5"/>
      <c r="H3" s="6"/>
      <c r="I3" s="5"/>
      <c r="J3" s="44"/>
    </row>
    <row r="4" spans="1:10" s="3" customFormat="1" ht="19.5" customHeight="1">
      <c r="A4" s="13" t="s">
        <v>10</v>
      </c>
      <c r="B4" s="14" t="s">
        <v>82</v>
      </c>
      <c r="C4" s="6" t="s">
        <v>26</v>
      </c>
      <c r="D4" s="6"/>
      <c r="E4" s="6"/>
      <c r="F4" s="6"/>
      <c r="G4" s="6" t="s">
        <v>7</v>
      </c>
      <c r="H4" s="6">
        <v>1</v>
      </c>
      <c r="I4" s="6">
        <v>0</v>
      </c>
      <c r="J4" s="44">
        <f aca="true" t="shared" si="0" ref="J4:J9">H4*I4</f>
        <v>0</v>
      </c>
    </row>
    <row r="5" spans="1:10" s="3" customFormat="1" ht="19.5" customHeight="1">
      <c r="A5" s="13" t="s">
        <v>11</v>
      </c>
      <c r="B5" s="14" t="s">
        <v>83</v>
      </c>
      <c r="C5" s="6" t="s">
        <v>26</v>
      </c>
      <c r="D5" s="6"/>
      <c r="E5" s="6"/>
      <c r="F5" s="6"/>
      <c r="G5" s="6" t="s">
        <v>7</v>
      </c>
      <c r="H5" s="6">
        <v>1</v>
      </c>
      <c r="I5" s="6">
        <v>0</v>
      </c>
      <c r="J5" s="44">
        <f t="shared" si="0"/>
        <v>0</v>
      </c>
    </row>
    <row r="6" spans="1:10" s="3" customFormat="1" ht="19.5" customHeight="1">
      <c r="A6" s="13" t="s">
        <v>12</v>
      </c>
      <c r="B6" s="5" t="s">
        <v>84</v>
      </c>
      <c r="C6" s="6" t="s">
        <v>26</v>
      </c>
      <c r="D6" s="6"/>
      <c r="E6" s="6"/>
      <c r="F6" s="6"/>
      <c r="G6" s="6" t="s">
        <v>7</v>
      </c>
      <c r="H6" s="6">
        <v>1</v>
      </c>
      <c r="I6" s="6">
        <v>0</v>
      </c>
      <c r="J6" s="44">
        <f t="shared" si="0"/>
        <v>0</v>
      </c>
    </row>
    <row r="7" spans="1:10" s="3" customFormat="1" ht="19.5" customHeight="1">
      <c r="A7" s="13" t="s">
        <v>23</v>
      </c>
      <c r="B7" s="5" t="s">
        <v>85</v>
      </c>
      <c r="C7" s="6" t="s">
        <v>26</v>
      </c>
      <c r="D7" s="15"/>
      <c r="E7" s="15"/>
      <c r="F7" s="15"/>
      <c r="G7" s="15" t="s">
        <v>7</v>
      </c>
      <c r="H7" s="15">
        <v>1</v>
      </c>
      <c r="I7" s="15">
        <v>0</v>
      </c>
      <c r="J7" s="44">
        <f t="shared" si="0"/>
        <v>0</v>
      </c>
    </row>
    <row r="8" spans="1:10" s="3" customFormat="1" ht="19.5" customHeight="1">
      <c r="A8" s="13" t="s">
        <v>13</v>
      </c>
      <c r="B8" s="5" t="s">
        <v>86</v>
      </c>
      <c r="C8" s="6" t="s">
        <v>26</v>
      </c>
      <c r="D8" s="6"/>
      <c r="E8" s="15"/>
      <c r="F8" s="6"/>
      <c r="G8" s="6" t="s">
        <v>7</v>
      </c>
      <c r="H8" s="6">
        <v>1</v>
      </c>
      <c r="I8" s="6">
        <v>0</v>
      </c>
      <c r="J8" s="44">
        <f t="shared" si="0"/>
        <v>0</v>
      </c>
    </row>
    <row r="9" spans="1:10" s="3" customFormat="1" ht="19.5" customHeight="1">
      <c r="A9" s="13" t="s">
        <v>14</v>
      </c>
      <c r="B9" s="5" t="s">
        <v>87</v>
      </c>
      <c r="C9" s="6" t="s">
        <v>26</v>
      </c>
      <c r="D9" s="15"/>
      <c r="E9" s="15"/>
      <c r="F9" s="15"/>
      <c r="G9" s="15" t="s">
        <v>7</v>
      </c>
      <c r="H9" s="15">
        <v>1</v>
      </c>
      <c r="I9" s="15">
        <v>0</v>
      </c>
      <c r="J9" s="44">
        <f t="shared" si="0"/>
        <v>0</v>
      </c>
    </row>
    <row r="10" spans="1:10" s="3" customFormat="1" ht="19.5" customHeight="1">
      <c r="A10" s="13"/>
      <c r="B10" s="5"/>
      <c r="C10" s="6"/>
      <c r="D10" s="15"/>
      <c r="E10" s="15"/>
      <c r="F10" s="15"/>
      <c r="G10" s="15"/>
      <c r="H10" s="15"/>
      <c r="I10" s="15"/>
      <c r="J10" s="44"/>
    </row>
    <row r="11" spans="1:10" s="3" customFormat="1" ht="19.5" customHeight="1">
      <c r="A11" s="17">
        <v>2</v>
      </c>
      <c r="B11" s="26" t="s">
        <v>88</v>
      </c>
      <c r="C11" s="15"/>
      <c r="D11" s="15"/>
      <c r="E11" s="15"/>
      <c r="F11" s="15"/>
      <c r="G11" s="15"/>
      <c r="H11" s="15"/>
      <c r="I11" s="14"/>
      <c r="J11" s="44"/>
    </row>
    <row r="12" spans="1:10" s="3" customFormat="1" ht="19.5" customHeight="1">
      <c r="A12" s="16" t="s">
        <v>15</v>
      </c>
      <c r="B12" s="14" t="s">
        <v>89</v>
      </c>
      <c r="C12" s="15" t="s">
        <v>90</v>
      </c>
      <c r="D12" s="15"/>
      <c r="E12" s="15"/>
      <c r="F12" s="15"/>
      <c r="G12" s="15" t="s">
        <v>8</v>
      </c>
      <c r="H12" s="15">
        <v>120</v>
      </c>
      <c r="I12" s="15">
        <v>0</v>
      </c>
      <c r="J12" s="44">
        <f aca="true" t="shared" si="1" ref="J12:J31">H12*I12</f>
        <v>0</v>
      </c>
    </row>
    <row r="13" spans="1:10" s="3" customFormat="1" ht="19.5" customHeight="1">
      <c r="A13" s="16" t="s">
        <v>16</v>
      </c>
      <c r="B13" s="14" t="s">
        <v>91</v>
      </c>
      <c r="C13" s="15" t="s">
        <v>92</v>
      </c>
      <c r="D13" s="15"/>
      <c r="E13" s="15"/>
      <c r="F13" s="15"/>
      <c r="G13" s="15" t="s">
        <v>8</v>
      </c>
      <c r="H13" s="15">
        <v>450</v>
      </c>
      <c r="I13" s="15">
        <v>0</v>
      </c>
      <c r="J13" s="44">
        <f t="shared" si="1"/>
        <v>0</v>
      </c>
    </row>
    <row r="14" spans="1:10" s="3" customFormat="1" ht="19.5" customHeight="1">
      <c r="A14" s="16" t="s">
        <v>17</v>
      </c>
      <c r="B14" s="14" t="s">
        <v>93</v>
      </c>
      <c r="C14" s="15" t="s">
        <v>94</v>
      </c>
      <c r="D14" s="15"/>
      <c r="E14" s="15"/>
      <c r="F14" s="15"/>
      <c r="G14" s="15" t="s">
        <v>8</v>
      </c>
      <c r="H14" s="15">
        <v>5</v>
      </c>
      <c r="I14" s="15">
        <v>0</v>
      </c>
      <c r="J14" s="44">
        <f t="shared" si="1"/>
        <v>0</v>
      </c>
    </row>
    <row r="15" spans="1:10" s="3" customFormat="1" ht="36">
      <c r="A15" s="16" t="s">
        <v>18</v>
      </c>
      <c r="B15" s="20" t="s">
        <v>177</v>
      </c>
      <c r="C15" s="15" t="s">
        <v>95</v>
      </c>
      <c r="D15" s="15"/>
      <c r="E15" s="15"/>
      <c r="F15" s="15"/>
      <c r="G15" s="15" t="s">
        <v>8</v>
      </c>
      <c r="H15" s="15">
        <v>30</v>
      </c>
      <c r="I15" s="15">
        <v>0</v>
      </c>
      <c r="J15" s="44">
        <f t="shared" si="1"/>
        <v>0</v>
      </c>
    </row>
    <row r="16" spans="1:10" s="3" customFormat="1" ht="36">
      <c r="A16" s="16" t="s">
        <v>19</v>
      </c>
      <c r="B16" s="20" t="s">
        <v>177</v>
      </c>
      <c r="C16" s="15" t="s">
        <v>96</v>
      </c>
      <c r="D16" s="15"/>
      <c r="E16" s="15"/>
      <c r="F16" s="15"/>
      <c r="G16" s="15" t="s">
        <v>8</v>
      </c>
      <c r="H16" s="15">
        <v>15</v>
      </c>
      <c r="I16" s="15">
        <v>0</v>
      </c>
      <c r="J16" s="44">
        <f t="shared" si="1"/>
        <v>0</v>
      </c>
    </row>
    <row r="17" spans="1:10" s="3" customFormat="1" ht="19.5" customHeight="1">
      <c r="A17" s="16" t="s">
        <v>20</v>
      </c>
      <c r="B17" s="14" t="s">
        <v>97</v>
      </c>
      <c r="C17" s="15" t="s">
        <v>98</v>
      </c>
      <c r="D17" s="15"/>
      <c r="E17" s="15"/>
      <c r="F17" s="15"/>
      <c r="G17" s="15" t="s">
        <v>7</v>
      </c>
      <c r="H17" s="15">
        <v>70</v>
      </c>
      <c r="I17" s="15">
        <v>0</v>
      </c>
      <c r="J17" s="44">
        <f t="shared" si="1"/>
        <v>0</v>
      </c>
    </row>
    <row r="18" spans="1:10" s="3" customFormat="1" ht="19.5" customHeight="1">
      <c r="A18" s="16" t="s">
        <v>21</v>
      </c>
      <c r="B18" s="14" t="s">
        <v>99</v>
      </c>
      <c r="C18" s="15" t="s">
        <v>100</v>
      </c>
      <c r="D18" s="15"/>
      <c r="E18" s="15"/>
      <c r="F18" s="15"/>
      <c r="G18" s="15" t="s">
        <v>7</v>
      </c>
      <c r="H18" s="15">
        <v>120</v>
      </c>
      <c r="I18" s="15">
        <v>0</v>
      </c>
      <c r="J18" s="44">
        <f t="shared" si="1"/>
        <v>0</v>
      </c>
    </row>
    <row r="19" spans="1:10" s="3" customFormat="1" ht="19.5" customHeight="1">
      <c r="A19" s="16" t="s">
        <v>101</v>
      </c>
      <c r="B19" s="14" t="s">
        <v>102</v>
      </c>
      <c r="C19" s="15" t="s">
        <v>103</v>
      </c>
      <c r="D19" s="15"/>
      <c r="E19" s="15"/>
      <c r="F19" s="15"/>
      <c r="G19" s="15" t="s">
        <v>7</v>
      </c>
      <c r="H19" s="15">
        <v>8</v>
      </c>
      <c r="I19" s="15">
        <v>0</v>
      </c>
      <c r="J19" s="44">
        <f t="shared" si="1"/>
        <v>0</v>
      </c>
    </row>
    <row r="20" spans="1:10" s="3" customFormat="1" ht="19.5" customHeight="1">
      <c r="A20" s="16" t="s">
        <v>104</v>
      </c>
      <c r="B20" s="14" t="s">
        <v>105</v>
      </c>
      <c r="C20" s="15"/>
      <c r="D20" s="15"/>
      <c r="E20" s="15"/>
      <c r="F20" s="15"/>
      <c r="G20" s="15" t="s">
        <v>27</v>
      </c>
      <c r="H20" s="15">
        <v>120</v>
      </c>
      <c r="I20" s="15">
        <v>0</v>
      </c>
      <c r="J20" s="44">
        <f t="shared" si="1"/>
        <v>0</v>
      </c>
    </row>
    <row r="21" spans="1:10" s="3" customFormat="1" ht="19.5" customHeight="1">
      <c r="A21" s="16" t="s">
        <v>106</v>
      </c>
      <c r="B21" s="14" t="s">
        <v>107</v>
      </c>
      <c r="C21" s="15"/>
      <c r="D21" s="15"/>
      <c r="E21" s="15"/>
      <c r="F21" s="15"/>
      <c r="G21" s="15" t="s">
        <v>27</v>
      </c>
      <c r="H21" s="15">
        <v>20</v>
      </c>
      <c r="I21" s="15">
        <v>0</v>
      </c>
      <c r="J21" s="44">
        <f t="shared" si="1"/>
        <v>0</v>
      </c>
    </row>
    <row r="22" spans="1:10" s="3" customFormat="1" ht="19.5" customHeight="1">
      <c r="A22" s="16" t="s">
        <v>108</v>
      </c>
      <c r="B22" s="14" t="s">
        <v>109</v>
      </c>
      <c r="C22" s="15" t="s">
        <v>9</v>
      </c>
      <c r="D22" s="15"/>
      <c r="E22" s="15"/>
      <c r="F22" s="15"/>
      <c r="G22" s="15" t="s">
        <v>7</v>
      </c>
      <c r="H22" s="15">
        <v>10</v>
      </c>
      <c r="I22" s="15">
        <v>0</v>
      </c>
      <c r="J22" s="44">
        <f t="shared" si="1"/>
        <v>0</v>
      </c>
    </row>
    <row r="23" spans="1:10" s="3" customFormat="1" ht="19.5" customHeight="1">
      <c r="A23" s="16" t="s">
        <v>110</v>
      </c>
      <c r="B23" s="14" t="s">
        <v>111</v>
      </c>
      <c r="C23" s="15" t="s">
        <v>112</v>
      </c>
      <c r="D23" s="15"/>
      <c r="E23" s="15"/>
      <c r="F23" s="15"/>
      <c r="G23" s="15" t="s">
        <v>8</v>
      </c>
      <c r="H23" s="15">
        <v>4</v>
      </c>
      <c r="I23" s="15">
        <v>0</v>
      </c>
      <c r="J23" s="44">
        <f t="shared" si="1"/>
        <v>0</v>
      </c>
    </row>
    <row r="24" spans="1:10" s="3" customFormat="1" ht="19.5" customHeight="1">
      <c r="A24" s="16" t="s">
        <v>113</v>
      </c>
      <c r="B24" s="14" t="s">
        <v>114</v>
      </c>
      <c r="C24" s="15"/>
      <c r="D24" s="15"/>
      <c r="E24" s="15"/>
      <c r="F24" s="15"/>
      <c r="G24" s="15" t="s">
        <v>7</v>
      </c>
      <c r="H24" s="15">
        <v>1</v>
      </c>
      <c r="I24" s="15">
        <v>0</v>
      </c>
      <c r="J24" s="44">
        <f t="shared" si="1"/>
        <v>0</v>
      </c>
    </row>
    <row r="25" spans="1:10" s="3" customFormat="1" ht="19.5" customHeight="1">
      <c r="A25" s="16" t="s">
        <v>115</v>
      </c>
      <c r="B25" s="14" t="s">
        <v>116</v>
      </c>
      <c r="C25" s="15"/>
      <c r="D25" s="15"/>
      <c r="E25" s="15"/>
      <c r="F25" s="15"/>
      <c r="G25" s="15" t="s">
        <v>27</v>
      </c>
      <c r="H25" s="15">
        <v>3</v>
      </c>
      <c r="I25" s="15">
        <v>0</v>
      </c>
      <c r="J25" s="44">
        <f t="shared" si="1"/>
        <v>0</v>
      </c>
    </row>
    <row r="26" spans="1:10" s="3" customFormat="1" ht="19.5" customHeight="1">
      <c r="A26" s="16" t="s">
        <v>117</v>
      </c>
      <c r="B26" s="14" t="s">
        <v>118</v>
      </c>
      <c r="C26" s="15"/>
      <c r="D26" s="15"/>
      <c r="E26" s="15"/>
      <c r="F26" s="15"/>
      <c r="G26" s="15" t="s">
        <v>27</v>
      </c>
      <c r="H26" s="15">
        <v>10</v>
      </c>
      <c r="I26" s="15">
        <v>0</v>
      </c>
      <c r="J26" s="44">
        <f t="shared" si="1"/>
        <v>0</v>
      </c>
    </row>
    <row r="27" spans="1:10" s="3" customFormat="1" ht="19.5" customHeight="1">
      <c r="A27" s="16" t="s">
        <v>119</v>
      </c>
      <c r="B27" s="14" t="s">
        <v>120</v>
      </c>
      <c r="C27" s="15" t="s">
        <v>24</v>
      </c>
      <c r="D27" s="15"/>
      <c r="E27" s="15"/>
      <c r="F27" s="15"/>
      <c r="G27" s="15" t="s">
        <v>7</v>
      </c>
      <c r="H27" s="15">
        <v>98</v>
      </c>
      <c r="I27" s="15">
        <v>0</v>
      </c>
      <c r="J27" s="44">
        <f t="shared" si="1"/>
        <v>0</v>
      </c>
    </row>
    <row r="28" spans="1:10" s="3" customFormat="1" ht="19.5" customHeight="1">
      <c r="A28" s="16" t="s">
        <v>121</v>
      </c>
      <c r="B28" s="14" t="s">
        <v>122</v>
      </c>
      <c r="C28" s="15"/>
      <c r="D28" s="15"/>
      <c r="E28" s="15"/>
      <c r="F28" s="15"/>
      <c r="G28" s="15" t="s">
        <v>25</v>
      </c>
      <c r="H28" s="15">
        <v>1</v>
      </c>
      <c r="I28" s="15">
        <v>0</v>
      </c>
      <c r="J28" s="44">
        <f t="shared" si="1"/>
        <v>0</v>
      </c>
    </row>
    <row r="29" spans="1:10" s="3" customFormat="1" ht="19.5" customHeight="1">
      <c r="A29" s="16" t="s">
        <v>123</v>
      </c>
      <c r="B29" s="14" t="s">
        <v>78</v>
      </c>
      <c r="C29" s="15"/>
      <c r="D29" s="15"/>
      <c r="E29" s="15"/>
      <c r="F29" s="15"/>
      <c r="G29" s="15" t="s">
        <v>25</v>
      </c>
      <c r="H29" s="15">
        <v>1</v>
      </c>
      <c r="I29" s="15">
        <v>0</v>
      </c>
      <c r="J29" s="44">
        <f t="shared" si="1"/>
        <v>0</v>
      </c>
    </row>
    <row r="30" spans="1:10" s="3" customFormat="1" ht="19.5" customHeight="1">
      <c r="A30" s="16" t="s">
        <v>124</v>
      </c>
      <c r="B30" s="14" t="s">
        <v>125</v>
      </c>
      <c r="C30" s="15"/>
      <c r="D30" s="15"/>
      <c r="E30" s="15"/>
      <c r="F30" s="15"/>
      <c r="G30" s="15" t="s">
        <v>27</v>
      </c>
      <c r="H30" s="15">
        <v>15</v>
      </c>
      <c r="I30" s="15">
        <v>0</v>
      </c>
      <c r="J30" s="44">
        <f t="shared" si="1"/>
        <v>0</v>
      </c>
    </row>
    <row r="31" spans="1:10" s="3" customFormat="1" ht="19.5" customHeight="1">
      <c r="A31" s="16" t="s">
        <v>126</v>
      </c>
      <c r="B31" s="14" t="s">
        <v>127</v>
      </c>
      <c r="C31" s="15"/>
      <c r="D31" s="15"/>
      <c r="E31" s="15"/>
      <c r="F31" s="15"/>
      <c r="G31" s="15" t="s">
        <v>27</v>
      </c>
      <c r="H31" s="15">
        <v>4</v>
      </c>
      <c r="I31" s="15">
        <v>0</v>
      </c>
      <c r="J31" s="44">
        <f t="shared" si="1"/>
        <v>0</v>
      </c>
    </row>
    <row r="32" spans="1:10" s="3" customFormat="1" ht="19.5" customHeight="1">
      <c r="A32" s="16"/>
      <c r="B32" s="14"/>
      <c r="C32" s="15"/>
      <c r="D32" s="15"/>
      <c r="E32" s="15"/>
      <c r="F32" s="15"/>
      <c r="G32" s="15"/>
      <c r="H32" s="15"/>
      <c r="I32" s="15"/>
      <c r="J32" s="45"/>
    </row>
    <row r="33" spans="1:10" s="3" customFormat="1" ht="19.5" customHeight="1">
      <c r="A33" s="17">
        <v>3</v>
      </c>
      <c r="B33" s="26" t="s">
        <v>128</v>
      </c>
      <c r="C33" s="15"/>
      <c r="D33" s="15"/>
      <c r="E33" s="15"/>
      <c r="F33" s="15"/>
      <c r="G33" s="15"/>
      <c r="H33" s="15"/>
      <c r="I33" s="15"/>
      <c r="J33" s="45"/>
    </row>
    <row r="34" spans="1:10" s="3" customFormat="1" ht="19.5" customHeight="1">
      <c r="A34" s="16" t="s">
        <v>22</v>
      </c>
      <c r="B34" s="14" t="s">
        <v>129</v>
      </c>
      <c r="C34" s="15" t="s">
        <v>130</v>
      </c>
      <c r="D34" s="15"/>
      <c r="E34" s="15"/>
      <c r="F34" s="15"/>
      <c r="G34" s="15" t="s">
        <v>8</v>
      </c>
      <c r="H34" s="15">
        <v>10</v>
      </c>
      <c r="I34" s="15">
        <v>0</v>
      </c>
      <c r="J34" s="44">
        <f>H34*I34</f>
        <v>0</v>
      </c>
    </row>
    <row r="35" spans="1:10" s="3" customFormat="1" ht="19.5" customHeight="1">
      <c r="A35" s="16" t="s">
        <v>131</v>
      </c>
      <c r="B35" s="14" t="s">
        <v>132</v>
      </c>
      <c r="C35" s="15" t="s">
        <v>133</v>
      </c>
      <c r="D35" s="15"/>
      <c r="E35" s="15"/>
      <c r="F35" s="15"/>
      <c r="G35" s="15" t="s">
        <v>7</v>
      </c>
      <c r="H35" s="15">
        <v>6</v>
      </c>
      <c r="I35" s="15">
        <v>0</v>
      </c>
      <c r="J35" s="44">
        <f>H35*I35</f>
        <v>0</v>
      </c>
    </row>
    <row r="36" spans="1:10" s="3" customFormat="1" ht="19.5" customHeight="1">
      <c r="A36" s="16" t="s">
        <v>134</v>
      </c>
      <c r="B36" s="14" t="s">
        <v>135</v>
      </c>
      <c r="C36" s="15" t="s">
        <v>136</v>
      </c>
      <c r="D36" s="15"/>
      <c r="E36" s="15"/>
      <c r="F36" s="15"/>
      <c r="G36" s="15" t="s">
        <v>7</v>
      </c>
      <c r="H36" s="15">
        <v>10</v>
      </c>
      <c r="I36" s="15">
        <v>0</v>
      </c>
      <c r="J36" s="44">
        <f>H36*I36</f>
        <v>0</v>
      </c>
    </row>
    <row r="37" spans="1:10" s="3" customFormat="1" ht="19.5" customHeight="1">
      <c r="A37" s="16" t="s">
        <v>137</v>
      </c>
      <c r="B37" s="14" t="s">
        <v>138</v>
      </c>
      <c r="C37" s="15" t="s">
        <v>139</v>
      </c>
      <c r="D37" s="15"/>
      <c r="E37" s="15"/>
      <c r="F37" s="15"/>
      <c r="G37" s="15" t="s">
        <v>7</v>
      </c>
      <c r="H37" s="15">
        <v>2</v>
      </c>
      <c r="I37" s="15">
        <v>0</v>
      </c>
      <c r="J37" s="44">
        <f>H37*I37</f>
        <v>0</v>
      </c>
    </row>
    <row r="38" spans="1:10" s="3" customFormat="1" ht="19.5" customHeight="1">
      <c r="A38" s="16" t="s">
        <v>140</v>
      </c>
      <c r="B38" s="14" t="s">
        <v>141</v>
      </c>
      <c r="C38" s="15"/>
      <c r="D38" s="15"/>
      <c r="E38" s="15"/>
      <c r="F38" s="15"/>
      <c r="G38" s="15" t="s">
        <v>27</v>
      </c>
      <c r="H38" s="15">
        <v>5</v>
      </c>
      <c r="I38" s="15">
        <v>0</v>
      </c>
      <c r="J38" s="44">
        <f>H38*I38</f>
        <v>0</v>
      </c>
    </row>
    <row r="39" spans="1:10" s="3" customFormat="1" ht="19.5" customHeight="1">
      <c r="A39" s="16"/>
      <c r="B39" s="14"/>
      <c r="C39" s="15"/>
      <c r="D39" s="15"/>
      <c r="E39" s="15"/>
      <c r="F39" s="15"/>
      <c r="G39" s="15"/>
      <c r="H39" s="15"/>
      <c r="I39" s="15"/>
      <c r="J39" s="45"/>
    </row>
    <row r="40" ht="12.75">
      <c r="J40" s="4">
        <f>SUM(I2:I39)</f>
        <v>0</v>
      </c>
    </row>
  </sheetData>
  <sheetProtection/>
  <printOptions gridLines="1"/>
  <pageMargins left="0.3937007874015748" right="0.3937007874015748" top="1.1023622047244095" bottom="0.98425196850393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 Havlíček-Projektování elektro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VPS-Strahov / tab specifikací</dc:subject>
  <dc:creator>Petr Havlíček</dc:creator>
  <cp:keywords/>
  <dc:description/>
  <cp:lastModifiedBy>Petr Matoušek</cp:lastModifiedBy>
  <cp:lastPrinted>2019-02-14T10:06:19Z</cp:lastPrinted>
  <dcterms:created xsi:type="dcterms:W3CDTF">1999-09-02T10:59:14Z</dcterms:created>
  <dcterms:modified xsi:type="dcterms:W3CDTF">2019-03-13T07:28:00Z</dcterms:modified>
  <cp:category/>
  <cp:version/>
  <cp:contentType/>
  <cp:contentStatus/>
</cp:coreProperties>
</file>