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2056" yWindow="1596" windowWidth="14400" windowHeight="3552" tabRatio="939" activeTab="0"/>
  </bookViews>
  <sheets>
    <sheet name="ČPHP" sheetId="22" r:id="rId1"/>
  </sheets>
  <definedNames>
    <definedName name="_xlnm.Print_Area" localSheetId="0">'ČPHP'!$B$1:$P$169</definedName>
  </definedNames>
  <calcPr calcId="145621"/>
</workbook>
</file>

<file path=xl/sharedStrings.xml><?xml version="1.0" encoding="utf-8"?>
<sst xmlns="http://schemas.openxmlformats.org/spreadsheetml/2006/main" count="524" uniqueCount="183">
  <si>
    <t>Množství</t>
  </si>
  <si>
    <t>Položka</t>
  </si>
  <si>
    <t>[DOPLNÍ UCHAZEČ]</t>
  </si>
  <si>
    <t>Papírové Z-Z ručníky</t>
  </si>
  <si>
    <t>ks (balíček)</t>
  </si>
  <si>
    <t>Toaletní papír v roli 19</t>
  </si>
  <si>
    <t>ks 
(role)</t>
  </si>
  <si>
    <r>
      <t xml:space="preserve">Role průmyslová 19, 2vrstvý, bílý, 100% celuloza. </t>
    </r>
    <r>
      <rPr>
        <b/>
        <sz val="12"/>
        <rFont val="Calibri"/>
        <family val="2"/>
      </rPr>
      <t>V balení min 12ks (rolí).</t>
    </r>
  </si>
  <si>
    <t>Toaletní papír v roli 28</t>
  </si>
  <si>
    <t>Toaletní papír v roli</t>
  </si>
  <si>
    <t>ks</t>
  </si>
  <si>
    <t xml:space="preserve">MYCÍ PROSTŘEDEK NA PODLAHY </t>
  </si>
  <si>
    <t>MYCÍ PROSTŘEDEK NA PODLAHY - mazlavé mýdlo</t>
  </si>
  <si>
    <t xml:space="preserve">PROSTŘEDEK PRO STROJNÍ ČIŠTĚNÍ KOBERCŮ </t>
  </si>
  <si>
    <t>DEZINFEKČNÍ PROSTŘ</t>
  </si>
  <si>
    <t>MYCÍ PROSTŘ. KUCHYNĚ - tekutý krém</t>
  </si>
  <si>
    <t>MYCÍ PROSTŘ. KUCHYNĚ -prášek</t>
  </si>
  <si>
    <t>MYCÍ PROSTŘ. WC</t>
  </si>
  <si>
    <t>balení</t>
  </si>
  <si>
    <t>VŮNĚ WC</t>
  </si>
  <si>
    <r>
      <t>Tablety do pisoaru,  - čistící  a dezodoranční účinky,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obsah balení 4 - 5 kg</t>
    </r>
    <r>
      <rPr>
        <sz val="12"/>
        <rFont val="Calibri"/>
        <family val="2"/>
      </rPr>
      <t>. Použití:  pro sanitární zařízení</t>
    </r>
  </si>
  <si>
    <t>MÝDLO TEKUTÉ- s aplikátorem</t>
  </si>
  <si>
    <t>MÝDLO  TEKUTÉ- bez aplikátoru</t>
  </si>
  <si>
    <t>MÝDLO  TUHÉ</t>
  </si>
  <si>
    <t>ČISTIČ ODPADŮ</t>
  </si>
  <si>
    <t>ODSTRAŇOVAČ PLÍSNÍ S ROZPRAŠOVAČEM</t>
  </si>
  <si>
    <t>STROJNÍ MYTÍ - DO MYČEK NÁDOBÍ  - mytí</t>
  </si>
  <si>
    <t>Leštěnka na nábytek - spray</t>
  </si>
  <si>
    <t>Pracovní latexové rukavice 7 - 7,5</t>
  </si>
  <si>
    <t>Pracovní latexové rukavice 8 - 8,5</t>
  </si>
  <si>
    <t>Rukavice gumové - S</t>
  </si>
  <si>
    <t>pár</t>
  </si>
  <si>
    <t xml:space="preserve">Vnitřní bavlněná vložka ,velikost S . </t>
  </si>
  <si>
    <t>Rukavice gumové - M</t>
  </si>
  <si>
    <t xml:space="preserve">Vnitřní bavlněná vložka, velikost M.  </t>
  </si>
  <si>
    <t>Rukavice gumové - L</t>
  </si>
  <si>
    <t xml:space="preserve">Vnitřní bavlněná vložka, velikost L.  </t>
  </si>
  <si>
    <t>Rukavice gumové - XL</t>
  </si>
  <si>
    <t xml:space="preserve">Vnitřní bavlněná vložka, velikost XL.  </t>
  </si>
  <si>
    <t xml:space="preserve">Kuchyňské utěrky </t>
  </si>
  <si>
    <t>balení (2role)</t>
  </si>
  <si>
    <r>
      <t xml:space="preserve">Kuchyňské utěrky v roli, 2vrstvé, min 50 útržků  v roli. </t>
    </r>
    <r>
      <rPr>
        <b/>
        <sz val="12"/>
        <rFont val="Calibri"/>
        <family val="2"/>
      </rPr>
      <t xml:space="preserve">Balení 2 role.  </t>
    </r>
  </si>
  <si>
    <t>Vědro 10 l</t>
  </si>
  <si>
    <t xml:space="preserve">Smeták - plastový </t>
  </si>
  <si>
    <t xml:space="preserve">Smeták - dřevěný </t>
  </si>
  <si>
    <t>Koště venkovní</t>
  </si>
  <si>
    <t>Kartáč na podlahu - dřevěný</t>
  </si>
  <si>
    <t>Kartáč na radiátory</t>
  </si>
  <si>
    <t>Násada na smetáky a kartáče</t>
  </si>
  <si>
    <t>Násada na smeták</t>
  </si>
  <si>
    <t xml:space="preserve">Hadr na podlahu  </t>
  </si>
  <si>
    <t xml:space="preserve">Prachovka </t>
  </si>
  <si>
    <t>Houbový hadřík</t>
  </si>
  <si>
    <t>Molitanové houbičky malé</t>
  </si>
  <si>
    <t xml:space="preserve">Auto houba </t>
  </si>
  <si>
    <t>Rohož textilní</t>
  </si>
  <si>
    <r>
      <t xml:space="preserve">velikost 8 - 8,5. </t>
    </r>
    <r>
      <rPr>
        <b/>
        <sz val="12"/>
        <rFont val="Calibri"/>
        <family val="2"/>
      </rPr>
      <t>Balení 100 - 120 ks.</t>
    </r>
  </si>
  <si>
    <r>
      <t xml:space="preserve">velikost 7 - 7,5. </t>
    </r>
    <r>
      <rPr>
        <b/>
        <sz val="12"/>
        <rFont val="Calibri"/>
        <family val="2"/>
      </rPr>
      <t>Balení 100 - 120 ks.</t>
    </r>
  </si>
  <si>
    <r>
      <t xml:space="preserve">Role průmyslová 28, 2vrstvý, bílý, 100% celuloza. </t>
    </r>
    <r>
      <rPr>
        <b/>
        <sz val="12"/>
        <rFont val="Calibri"/>
        <family val="2"/>
      </rPr>
      <t>V balení min 6ks (rolí).</t>
    </r>
  </si>
  <si>
    <t>Role, toal. Papír 2-vsrtvý, 100% celuloza, min. 200 útržků.</t>
  </si>
  <si>
    <r>
      <t xml:space="preserve"> Pro strojní čištění koberců extračním způsobem, </t>
    </r>
    <r>
      <rPr>
        <b/>
        <sz val="12"/>
        <rFont val="Calibri"/>
        <family val="2"/>
      </rPr>
      <t>náplň 10  ± 0,5 kg.</t>
    </r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</si>
  <si>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</si>
  <si>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1 - 1,5 l.</t>
    </r>
  </si>
  <si>
    <r>
      <rPr>
        <sz val="12"/>
        <rFont val="Calibri"/>
        <family val="2"/>
      </rPr>
      <t>Tekutý krém.</t>
    </r>
    <r>
      <rPr>
        <sz val="11"/>
        <rFont val="Calibri"/>
        <family val="2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</rPr>
      <t>náplň   0,5 - 0,75 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</si>
  <si>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</si>
  <si>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r>
      <t xml:space="preserve">Tablety do myčky  5 v 1. </t>
    </r>
    <r>
      <rPr>
        <b/>
        <sz val="12"/>
        <rFont val="Calibri"/>
        <family val="2"/>
      </rPr>
      <t>Počet tablet v balení 80 - 100 ks.</t>
    </r>
  </si>
  <si>
    <r>
      <t xml:space="preserve">Tekutý čistič odpadů,  -  obsah H2SO4 : 96% , Použití : pročištění plastových a keramických odpadů umyvadel, sprch, WC, kanalizace. </t>
    </r>
    <r>
      <rPr>
        <b/>
        <sz val="12"/>
        <rFont val="Calibri"/>
        <family val="2"/>
      </rPr>
      <t>Náplň  1 - 1,5 l.</t>
    </r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</si>
  <si>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</si>
  <si>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</si>
  <si>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1 - 1,5 l.</t>
    </r>
  </si>
  <si>
    <r>
      <t xml:space="preserve">Husté tekuté mýdlo s glycerinem ,  s přírodními výtažky, balení s aplikátorem, </t>
    </r>
    <r>
      <rPr>
        <b/>
        <sz val="12"/>
        <rFont val="Calibri"/>
        <family val="2"/>
      </rPr>
      <t>náplň  0,75 - 1l.</t>
    </r>
  </si>
  <si>
    <r>
      <t xml:space="preserve">Hygienické závěsné tuhé bloky do toaletní mísy . Čistí a dezodoruje WC mísy, intenzivní vůně, omezení tvorby vodního kamene.  </t>
    </r>
    <r>
      <rPr>
        <b/>
        <sz val="12"/>
        <rFont val="Calibri"/>
        <family val="2"/>
      </rPr>
      <t xml:space="preserve">Balení 4 -6 ks. 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</si>
  <si>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</si>
  <si>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 xml:space="preserve">WC  gel  ( závěs + náplň)  - </t>
    </r>
    <r>
      <rPr>
        <b/>
        <sz val="12"/>
        <rFont val="Calibri"/>
        <family val="2"/>
      </rPr>
      <t>náplň  0,4 l - 0,5 l</t>
    </r>
    <r>
      <rPr>
        <sz val="11"/>
        <rFont val="Calibri"/>
        <family val="2"/>
      </rPr>
      <t>,  - tekutý vysoce viskozní, hustota 0,95 - 1,05 g/cm3.</t>
    </r>
  </si>
  <si>
    <r>
      <t xml:space="preserve">Čistící prášek s aktivním chlórem. Použití: k čištění a dezinfekci tvrdých a hladkých ploch, zejména pro obklady, sanitární zařízení, kuchyňské dřezy a nádobí, podlahy, </t>
    </r>
    <r>
      <rPr>
        <b/>
        <sz val="12"/>
        <rFont val="Calibri"/>
        <family val="2"/>
      </rPr>
      <t>náplň  0,4 - 0,6 kg.</t>
    </r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</si>
  <si>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</si>
  <si>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Vědro plast  bez výlevky  10 litrů.</t>
  </si>
  <si>
    <t>Smeták bez násady pro vnitřní použití, šíře 30cm.</t>
  </si>
  <si>
    <t>Smeták bez násady pro vnitřní použití , šíře 30 cm.</t>
  </si>
  <si>
    <t>chodníkové dřevěné s násadou tyčí (dřevěnou),  šířka koštěte 25 cm, násada - tyč - hůl 120 cm, syntetická vlákna PVC .</t>
  </si>
  <si>
    <t>Kartáč na podlahu , šíře 22 cm.</t>
  </si>
  <si>
    <t>plastové držadlo, syntetická vlákna (PA).</t>
  </si>
  <si>
    <t>dřevěná, pr. 2,5 cm,  délka 170 cm.</t>
  </si>
  <si>
    <t>s jemným závitem, plast, délka 130 cm.</t>
  </si>
  <si>
    <t>z netkaného textilu  (vizkóza),  - rozměr  60 x 70  (oranžový).</t>
  </si>
  <si>
    <t>35 x 40 cm , flanelová, bílá.</t>
  </si>
  <si>
    <t>38 x 38 cm, viskozová, barevná.</t>
  </si>
  <si>
    <t>40 x 40 cm, klasická utěrka švédská z mikrovlákna.</t>
  </si>
  <si>
    <t>18 x 16 cm, vysoce savý a trvanlivý.</t>
  </si>
  <si>
    <t>190 x 130 x 70mm ± 1 cm, molitanová, oválná.</t>
  </si>
  <si>
    <t>40 x 60 cm, pro vnitřní použití, spodní vrstva guma.</t>
  </si>
  <si>
    <t>Toaletní mýdlo  -   hmotnost 1 ks : min. 100g.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</si>
  <si>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</si>
  <si>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</si>
  <si>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</si>
  <si>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</si>
  <si>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</si>
  <si>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</si>
  <si>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</si>
  <si>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t>Měrná jednotka [MJ]</t>
  </si>
  <si>
    <r>
      <t xml:space="preserve">Předpokládaná cena za  jednotlivé položky
v Kč BEZ DPH  </t>
    </r>
    <r>
      <rPr>
        <i/>
        <sz val="11"/>
        <rFont val="Calibri"/>
        <family val="2"/>
        <scheme val="minor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</si>
  <si>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  <scheme val="minor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</si>
  <si>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</si>
  <si>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</si>
  <si>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</si>
  <si>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</si>
  <si>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</si>
  <si>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</si>
  <si>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dřevěné těleso 40x7cm, syntetická vlákna PVC bez násady</t>
  </si>
  <si>
    <t>Koště silniční 40 cm</t>
  </si>
  <si>
    <t>pí Nesnídalová 377631331</t>
  </si>
  <si>
    <t>Univerzitní 22 - sklad</t>
  </si>
  <si>
    <t>ČPHP - 006 - 2016</t>
  </si>
  <si>
    <t>Priloha_c._1_Kupni_smlouvy_technicka_specifikace_CPHP-006-2016</t>
  </si>
  <si>
    <t>Polívková 725549941</t>
  </si>
  <si>
    <t>VŠK Máchova 14,16</t>
  </si>
  <si>
    <t>Role, toal. papír 1-vrstvý, min. 400 útržků.</t>
  </si>
  <si>
    <t>pí Polívková 725549941</t>
  </si>
  <si>
    <t>Máchova 14</t>
  </si>
  <si>
    <t>MYCÍ PROSTŘEDEK NA PODLAHY</t>
  </si>
  <si>
    <r>
      <t xml:space="preserve">Univerzální čistící prostředek , pH:  5 - 6. Použití zejména: mytí podlahových krytin, kachliček, dlaždic, omyvatelných stěn, </t>
    </r>
    <r>
      <rPr>
        <b/>
        <sz val="12"/>
        <rFont val="Calibri"/>
        <family val="2"/>
      </rPr>
      <t>náplň 1 - 1,5 l.</t>
    </r>
  </si>
  <si>
    <r>
      <t>Univerzální čistící prostředek se čpavkem, Použití zejména: mytí podlahových krytin, kachliček, dlaždic, omyvatelných stěn, na podlahy, nábytek, lamináty, nerez, smalt, keramiku, okna, koberce,</t>
    </r>
    <r>
      <rPr>
        <b/>
        <sz val="11"/>
        <rFont val="Calibri"/>
        <family val="2"/>
      </rPr>
      <t xml:space="preserve"> </t>
    </r>
    <r>
      <rPr>
        <b/>
        <sz val="12"/>
        <rFont val="Calibri"/>
        <family val="2"/>
      </rPr>
      <t>náplň 1,5  - 2 l.</t>
    </r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</si>
  <si>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</si>
  <si>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t>MYCÍ PROSTŘ. KUCHYNĚ</t>
  </si>
  <si>
    <r>
      <t>tekutý přípravek na ruční mytí nádobí,  odstraňování mastnoty i ve studené vodě,</t>
    </r>
    <r>
      <rPr>
        <b/>
        <sz val="12"/>
        <rFont val="Calibri"/>
        <family val="2"/>
      </rPr>
      <t xml:space="preserve"> náplň  5 - 5,5 l.</t>
    </r>
  </si>
  <si>
    <t>MYCÍ PROSTŘ. KUCHYNĚ - čistící krém</t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</si>
  <si>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600-800 g.</t>
    </r>
  </si>
  <si>
    <t>MYCÍ PROSTŘ. KUCHYNĚ - rozprašovač</t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</si>
  <si>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</si>
  <si>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t>MYCÍ PROSTŘ. KOUPELNA</t>
  </si>
  <si>
    <r>
      <t xml:space="preserve">Tekutý čistič  na vápenaté usazeniny. Použití: nerezové dřezy a vodovodní baterie, keramická umyvadla, vany, příbory,sklenice, jídelní soupravy, podlahy,dlaždičky,keramika. </t>
    </r>
    <r>
      <rPr>
        <b/>
        <sz val="12"/>
        <rFont val="Calibri"/>
        <family val="2"/>
      </rPr>
      <t>Náplň  0,75 - 1l.</t>
    </r>
  </si>
  <si>
    <r>
      <t xml:space="preserve">Extra účinný čistič v rozprašovači. Použití: k odstranění nečistot a  vodního kamene . </t>
    </r>
    <r>
      <rPr>
        <b/>
        <sz val="12"/>
        <rFont val="Calibri"/>
        <family val="2"/>
      </rPr>
      <t>Náplň 0,75 - 1l</t>
    </r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</si>
  <si>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</si>
  <si>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</si>
  <si>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t>PRACÍ PRÁŠEK</t>
  </si>
  <si>
    <r>
      <t xml:space="preserve">Prací prášek pro barevné prádlo,  - pro teploty 30 - 90 st, s obsahem složky zabraňující usazování vodního kamene, </t>
    </r>
    <r>
      <rPr>
        <b/>
        <sz val="12"/>
        <rFont val="Calibri"/>
        <family val="2"/>
      </rPr>
      <t>obsah 8 - 10 kg.</t>
    </r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</si>
  <si>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</rPr>
      <t>Náplň  0,9 - 1,2 kg.</t>
    </r>
  </si>
  <si>
    <t>KYSELINA SOLNÁ</t>
  </si>
  <si>
    <r>
      <t xml:space="preserve">Kyselina solná   30% syntetická technická, Použití k čištění, leptání, pájení a k dalším technickým účelům. Rozpouští kovy (i chromování), vodní kámen. </t>
    </r>
    <r>
      <rPr>
        <b/>
        <sz val="12"/>
        <rFont val="Calibri"/>
        <family val="2"/>
      </rPr>
      <t>Obsah 1 - 1,5 kg nebo 1 - 1,5 l.</t>
    </r>
  </si>
  <si>
    <t>Čistič oken s rozprašovačem</t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</si>
  <si>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</si>
  <si>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t>ČISTÍCÍ PŘÍPRAVKY NA SPORÁKY A TROUBY - rozprašovač</t>
  </si>
  <si>
    <r>
      <t xml:space="preserve">Desinfekční čistič s rozprašovačem,  - odstranění  nečistot , připálenin, účinný proti bakteriím, plísním a virům. </t>
    </r>
    <r>
      <rPr>
        <b/>
        <sz val="12"/>
        <rFont val="Calibri"/>
        <family val="2"/>
      </rPr>
      <t xml:space="preserve">Náplň 0,5 - 1 l. </t>
    </r>
  </si>
  <si>
    <t>Čistící prostředek na grily a konvektomaty</t>
  </si>
  <si>
    <r>
      <t xml:space="preserve">Přípravek na odstraňování znečištění grilů,mikrovlnek, trub a na odstraňování napečenin. </t>
    </r>
    <r>
      <rPr>
        <b/>
        <sz val="12"/>
        <rFont val="Calibri"/>
        <family val="2"/>
      </rPr>
      <t>Náplň 0,75 - 1 l.</t>
    </r>
  </si>
  <si>
    <t>Sáčky na odpadky</t>
  </si>
  <si>
    <t>role</t>
  </si>
  <si>
    <r>
      <t xml:space="preserve">63 x 74cm  - 60litrů. </t>
    </r>
    <r>
      <rPr>
        <b/>
        <sz val="12"/>
        <rFont val="Calibri"/>
        <family val="2"/>
      </rPr>
      <t>Role 50 - 60 ks.</t>
    </r>
  </si>
  <si>
    <t>Houba tvarovaná velká</t>
  </si>
  <si>
    <t>12 x 7 x 4,5 cm, na jedné straně abrazivní vrstva.</t>
  </si>
  <si>
    <t>p. Koldinský 724355871</t>
  </si>
  <si>
    <t>Sedláčkova 19</t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</si>
  <si>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</si>
  <si>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</si>
  <si>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r>
      <t>Tekutý kyselý čistící prostředek s antibakteriálními účinky a obsahem látek rozpouštějíci rez, vodní kámen a jiné usazeniny. N</t>
    </r>
    <r>
      <rPr>
        <b/>
        <sz val="12"/>
        <rFont val="Calibri"/>
        <family val="2"/>
      </rPr>
      <t>áplň  0,5 - 0,75l</t>
    </r>
  </si>
  <si>
    <r>
      <t>Tablety do pisoaru,  - čistící  a dezodoranční účinky ,  - bez fosfátů a paradichlorbenzolu,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 0,75 - 1 kg</t>
    </r>
    <r>
      <rPr>
        <sz val="12"/>
        <rFont val="Calibri"/>
        <family val="2"/>
      </rPr>
      <t>. Použití:  zabraňují tvorbě usazenin.</t>
    </r>
  </si>
  <si>
    <t>KRÉM NA RUCE</t>
  </si>
  <si>
    <r>
      <t xml:space="preserve">Ochranný a regenerační krém, </t>
    </r>
    <r>
      <rPr>
        <b/>
        <sz val="12"/>
        <rFont val="Calibri"/>
        <family val="2"/>
      </rPr>
      <t xml:space="preserve">náplň 100 ml - 150 ml. </t>
    </r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</si>
  <si>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</si>
  <si>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t>Rukavice latex - L</t>
  </si>
  <si>
    <t xml:space="preserve">Rukavice přírodní latex, vysoce elastické, s bavlněnou vystýlkou, velikost L. </t>
  </si>
  <si>
    <t>Hygienické sáčky</t>
  </si>
  <si>
    <r>
      <t xml:space="preserve">sáčky hygienické (na vložky) mikrotenové . </t>
    </r>
    <r>
      <rPr>
        <b/>
        <sz val="12"/>
        <rFont val="Calibri"/>
        <family val="2"/>
      </rPr>
      <t>Balení 25 - 30ks.</t>
    </r>
  </si>
  <si>
    <r>
      <t xml:space="preserve">50 x 60cm - 30litrů. </t>
    </r>
    <r>
      <rPr>
        <b/>
        <sz val="12"/>
        <rFont val="Calibri"/>
        <family val="2"/>
      </rPr>
      <t>Role 50 - 60 ks.</t>
    </r>
  </si>
  <si>
    <t>rozměr 52 x 90 cm , klasický tkaný (bílý),  - složení:  75% Bavlny, 25% Viskózy.</t>
  </si>
  <si>
    <t>Sady Pětatřicátníků 27</t>
  </si>
  <si>
    <t>Riegrova 17</t>
  </si>
  <si>
    <t>MYCÍ PASTA</t>
  </si>
  <si>
    <r>
      <t>Abrazivní  mycí pasta,  -  pH: 5,5-7,5, Použití:  na silně znečištěné ruce,</t>
    </r>
    <r>
      <rPr>
        <b/>
        <sz val="12"/>
        <rFont val="Calibri"/>
        <family val="2"/>
      </rPr>
      <t xml:space="preserve"> náplň 0,4 - 0,6 kg.</t>
    </r>
  </si>
  <si>
    <t>Vinylové rukavice - L</t>
  </si>
  <si>
    <r>
      <t xml:space="preserve">velikost L. </t>
    </r>
    <r>
      <rPr>
        <b/>
        <sz val="12"/>
        <rFont val="Calibri"/>
        <family val="2"/>
      </rPr>
      <t>Balení 100 - 120 ks.</t>
    </r>
  </si>
  <si>
    <t>dřevěná, pr. 2,5 cm,  délka 180 cm.</t>
  </si>
  <si>
    <t>Rozmývák kobercový - 40cm</t>
  </si>
  <si>
    <t>Dřevěný rozmývák s kobercem 40cm na dřevěnou násadu.</t>
  </si>
  <si>
    <t>samostatná faktura</t>
  </si>
  <si>
    <t>Náhradní koncovky mopů na vytírání</t>
  </si>
  <si>
    <t>náhradní koncovka mopu SPOKAR,velké pásky, dlouhé třásně cca 23cm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</si>
  <si>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</si>
  <si>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</si>
  <si>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 xml:space="preserve">Název </t>
  </si>
  <si>
    <t>Popis</t>
  </si>
  <si>
    <t>Fakturace</t>
  </si>
  <si>
    <t>PŘEDPOKLÁDANÁ CENA za měrnou jednotku (MJ)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</si>
</sst>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AE7F6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/>
      <right/>
      <top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05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10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10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10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164" fontId="10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5" xfId="0" applyNumberFormat="1" applyFill="1" applyBorder="1" applyAlignment="1" applyProtection="1">
      <alignment horizontal="center" vertical="center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0" fontId="7" fillId="0" borderId="2" xfId="21" applyNumberFormat="1" applyFont="1" applyFill="1" applyBorder="1" applyAlignment="1" applyProtection="1">
      <alignment horizontal="left" vertical="center" wrapText="1"/>
      <protection/>
    </xf>
    <xf numFmtId="4" fontId="0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7" fillId="0" borderId="2" xfId="21" applyFont="1" applyFill="1" applyBorder="1" applyAlignment="1" applyProtection="1">
      <alignment horizontal="left"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7" fillId="0" borderId="3" xfId="21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ill="1" applyBorder="1" applyAlignment="1" applyProtection="1">
      <alignment horizontal="center" vertical="center" wrapText="1"/>
      <protection/>
    </xf>
    <xf numFmtId="0" fontId="7" fillId="0" borderId="3" xfId="20" applyFont="1" applyFill="1" applyBorder="1" applyAlignment="1" applyProtection="1">
      <alignment horizontal="center" vertical="center" wrapText="1"/>
      <protection/>
    </xf>
    <xf numFmtId="0" fontId="7" fillId="0" borderId="3" xfId="21" applyFont="1" applyFill="1" applyBorder="1" applyAlignment="1" applyProtection="1">
      <alignment horizontal="left" vertical="center" wrapText="1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7" fillId="0" borderId="5" xfId="20" applyFont="1" applyFill="1" applyBorder="1" applyAlignment="1" applyProtection="1">
      <alignment horizontal="center" vertical="center" wrapText="1"/>
      <protection/>
    </xf>
    <xf numFmtId="0" fontId="7" fillId="0" borderId="5" xfId="21" applyFont="1" applyFill="1" applyBorder="1" applyAlignment="1" applyProtection="1">
      <alignment horizontal="left"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7" fillId="0" borderId="4" xfId="21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4" fontId="0" fillId="0" borderId="3" xfId="0" applyNumberFormat="1" applyFill="1" applyBorder="1" applyAlignment="1" applyProtection="1">
      <alignment horizontal="left" vertical="center" wrapText="1"/>
      <protection/>
    </xf>
    <xf numFmtId="0" fontId="7" fillId="0" borderId="5" xfId="21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ill="1" applyBorder="1" applyAlignment="1" applyProtection="1">
      <alignment horizontal="center" vertical="center" wrapText="1"/>
      <protection/>
    </xf>
    <xf numFmtId="4" fontId="0" fillId="0" borderId="5" xfId="0" applyNumberFormat="1" applyFill="1" applyBorder="1" applyAlignment="1" applyProtection="1">
      <alignment horizontal="left" vertical="center" wrapText="1"/>
      <protection/>
    </xf>
    <xf numFmtId="164" fontId="0" fillId="0" borderId="20" xfId="0" applyNumberFormat="1" applyBorder="1" applyProtection="1">
      <protection/>
    </xf>
    <xf numFmtId="4" fontId="0" fillId="0" borderId="2" xfId="0" applyNumberForma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left" vertical="center" wrapText="1"/>
      <protection/>
    </xf>
    <xf numFmtId="0" fontId="0" fillId="2" borderId="24" xfId="0" applyFill="1" applyBorder="1" applyAlignment="1" applyProtection="1">
      <alignment horizontal="center" vertical="center"/>
      <protection/>
    </xf>
    <xf numFmtId="0" fontId="0" fillId="2" borderId="25" xfId="0" applyFill="1" applyBorder="1" applyAlignment="1" applyProtection="1">
      <alignment horizontal="center" vertical="center"/>
      <protection/>
    </xf>
    <xf numFmtId="49" fontId="0" fillId="0" borderId="26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36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180975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180975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180975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180975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166</xdr:row>
      <xdr:rowOff>180975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166</xdr:row>
      <xdr:rowOff>180975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166</xdr:row>
      <xdr:rowOff>180975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166</xdr:row>
      <xdr:rowOff>180975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95250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166</xdr:row>
      <xdr:rowOff>180975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166</xdr:row>
      <xdr:rowOff>180975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166</xdr:row>
      <xdr:rowOff>180975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166</xdr:row>
      <xdr:rowOff>180975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166</xdr:row>
      <xdr:rowOff>180975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166</xdr:row>
      <xdr:rowOff>180975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19050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28575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38100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95250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104775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47625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19050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</xdr:row>
      <xdr:rowOff>1152525</xdr:rowOff>
    </xdr:from>
    <xdr:to>
      <xdr:col>16</xdr:col>
      <xdr:colOff>190500</xdr:colOff>
      <xdr:row>7</xdr:row>
      <xdr:rowOff>180975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5241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200025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180975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19050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28575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38100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104775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104775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47625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200025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180975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200025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180975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38100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104775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47625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19050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28575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38100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104775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104775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47625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200025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180975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19050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200025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180975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104775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47625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19050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28575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38100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104775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104775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47625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200025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180975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19050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200025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200025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180975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190500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190500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190500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19050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19050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9146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371475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167</xdr:row>
      <xdr:rowOff>19050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166</xdr:row>
      <xdr:rowOff>361950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152400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28575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19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38100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104775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104775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47625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95250</xdr:colOff>
      <xdr:row>172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32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95250</xdr:colOff>
      <xdr:row>173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5142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95250</xdr:colOff>
      <xdr:row>174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70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95250</xdr:colOff>
      <xdr:row>175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89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95250</xdr:colOff>
      <xdr:row>177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27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95250</xdr:colOff>
      <xdr:row>178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46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95250</xdr:colOff>
      <xdr:row>179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65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95250</xdr:colOff>
      <xdr:row>180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84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95250</xdr:colOff>
      <xdr:row>181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03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95250</xdr:colOff>
      <xdr:row>183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41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95250</xdr:colOff>
      <xdr:row>185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800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95250</xdr:colOff>
      <xdr:row>186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99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95250</xdr:colOff>
      <xdr:row>186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990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95250</xdr:colOff>
      <xdr:row>189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56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95250</xdr:colOff>
      <xdr:row>189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562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95250</xdr:colOff>
      <xdr:row>190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752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95250</xdr:colOff>
      <xdr:row>190</xdr:row>
      <xdr:rowOff>180975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94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95250</xdr:colOff>
      <xdr:row>192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133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95250</xdr:colOff>
      <xdr:row>196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8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95250</xdr:colOff>
      <xdr:row>196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895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95250</xdr:colOff>
      <xdr:row>197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086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95250</xdr:colOff>
      <xdr:row>198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27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95250</xdr:colOff>
      <xdr:row>199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46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95250</xdr:colOff>
      <xdr:row>200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657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95250</xdr:colOff>
      <xdr:row>201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84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95250</xdr:colOff>
      <xdr:row>202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103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95250</xdr:colOff>
      <xdr:row>203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1229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180975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3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5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7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8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2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4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8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0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4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8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9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9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5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5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7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9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1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8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8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0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2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4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6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8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103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12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28575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9525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28575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28575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9525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28575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28575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3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5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7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8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2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4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8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0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4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8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9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9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5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5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7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9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1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8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8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0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2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4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6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8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103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12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47625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9525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28575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323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5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7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175</xdr:row>
      <xdr:rowOff>0</xdr:rowOff>
    </xdr:from>
    <xdr:to>
      <xdr:col>16</xdr:col>
      <xdr:colOff>190500</xdr:colOff>
      <xdr:row>176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08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2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466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847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181</xdr:row>
      <xdr:rowOff>0</xdr:rowOff>
    </xdr:from>
    <xdr:to>
      <xdr:col>16</xdr:col>
      <xdr:colOff>190500</xdr:colOff>
      <xdr:row>182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22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183</xdr:row>
      <xdr:rowOff>0</xdr:rowOff>
    </xdr:from>
    <xdr:to>
      <xdr:col>16</xdr:col>
      <xdr:colOff>190500</xdr:colOff>
      <xdr:row>184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60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8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8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3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187</xdr:row>
      <xdr:rowOff>0</xdr:rowOff>
    </xdr:from>
    <xdr:to>
      <xdr:col>16</xdr:col>
      <xdr:colOff>190500</xdr:colOff>
      <xdr:row>188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3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562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7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94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7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194</xdr:row>
      <xdr:rowOff>0</xdr:rowOff>
    </xdr:from>
    <xdr:to>
      <xdr:col>16</xdr:col>
      <xdr:colOff>190500</xdr:colOff>
      <xdr:row>195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70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8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086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2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4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6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8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1038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152400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104775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142875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171</xdr:row>
      <xdr:rowOff>0</xdr:rowOff>
    </xdr:from>
    <xdr:to>
      <xdr:col>16</xdr:col>
      <xdr:colOff>190500</xdr:colOff>
      <xdr:row>172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3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172</xdr:row>
      <xdr:rowOff>0</xdr:rowOff>
    </xdr:from>
    <xdr:to>
      <xdr:col>16</xdr:col>
      <xdr:colOff>190500</xdr:colOff>
      <xdr:row>173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514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173</xdr:row>
      <xdr:rowOff>0</xdr:rowOff>
    </xdr:from>
    <xdr:to>
      <xdr:col>16</xdr:col>
      <xdr:colOff>190500</xdr:colOff>
      <xdr:row>174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70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174</xdr:row>
      <xdr:rowOff>0</xdr:rowOff>
    </xdr:from>
    <xdr:to>
      <xdr:col>16</xdr:col>
      <xdr:colOff>190500</xdr:colOff>
      <xdr:row>175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89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176</xdr:row>
      <xdr:rowOff>0</xdr:rowOff>
    </xdr:from>
    <xdr:to>
      <xdr:col>16</xdr:col>
      <xdr:colOff>190500</xdr:colOff>
      <xdr:row>177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27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177</xdr:row>
      <xdr:rowOff>0</xdr:rowOff>
    </xdr:from>
    <xdr:to>
      <xdr:col>16</xdr:col>
      <xdr:colOff>190500</xdr:colOff>
      <xdr:row>178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46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178</xdr:row>
      <xdr:rowOff>0</xdr:rowOff>
    </xdr:from>
    <xdr:to>
      <xdr:col>16</xdr:col>
      <xdr:colOff>190500</xdr:colOff>
      <xdr:row>179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65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179</xdr:row>
      <xdr:rowOff>0</xdr:rowOff>
    </xdr:from>
    <xdr:to>
      <xdr:col>16</xdr:col>
      <xdr:colOff>190500</xdr:colOff>
      <xdr:row>180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68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180</xdr:row>
      <xdr:rowOff>0</xdr:rowOff>
    </xdr:from>
    <xdr:to>
      <xdr:col>16</xdr:col>
      <xdr:colOff>190500</xdr:colOff>
      <xdr:row>181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03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16</xdr:col>
      <xdr:colOff>190500</xdr:colOff>
      <xdr:row>183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41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184</xdr:row>
      <xdr:rowOff>0</xdr:rowOff>
    </xdr:from>
    <xdr:to>
      <xdr:col>16</xdr:col>
      <xdr:colOff>190500</xdr:colOff>
      <xdr:row>185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8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9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185</xdr:row>
      <xdr:rowOff>0</xdr:rowOff>
    </xdr:from>
    <xdr:to>
      <xdr:col>16</xdr:col>
      <xdr:colOff>190500</xdr:colOff>
      <xdr:row>186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990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5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188</xdr:row>
      <xdr:rowOff>0</xdr:rowOff>
    </xdr:from>
    <xdr:to>
      <xdr:col>16</xdr:col>
      <xdr:colOff>190500</xdr:colOff>
      <xdr:row>189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56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189</xdr:row>
      <xdr:rowOff>0</xdr:rowOff>
    </xdr:from>
    <xdr:to>
      <xdr:col>16</xdr:col>
      <xdr:colOff>190500</xdr:colOff>
      <xdr:row>190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752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190</xdr:row>
      <xdr:rowOff>0</xdr:rowOff>
    </xdr:from>
    <xdr:to>
      <xdr:col>16</xdr:col>
      <xdr:colOff>190500</xdr:colOff>
      <xdr:row>191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894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191</xdr:row>
      <xdr:rowOff>0</xdr:rowOff>
    </xdr:from>
    <xdr:to>
      <xdr:col>16</xdr:col>
      <xdr:colOff>190500</xdr:colOff>
      <xdr:row>192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13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8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195</xdr:row>
      <xdr:rowOff>0</xdr:rowOff>
    </xdr:from>
    <xdr:to>
      <xdr:col>16</xdr:col>
      <xdr:colOff>190500</xdr:colOff>
      <xdr:row>196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989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190500</xdr:colOff>
      <xdr:row>197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08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197</xdr:row>
      <xdr:rowOff>0</xdr:rowOff>
    </xdr:from>
    <xdr:to>
      <xdr:col>16</xdr:col>
      <xdr:colOff>190500</xdr:colOff>
      <xdr:row>198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27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198</xdr:row>
      <xdr:rowOff>0</xdr:rowOff>
    </xdr:from>
    <xdr:to>
      <xdr:col>16</xdr:col>
      <xdr:colOff>190500</xdr:colOff>
      <xdr:row>199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46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199</xdr:row>
      <xdr:rowOff>0</xdr:rowOff>
    </xdr:from>
    <xdr:to>
      <xdr:col>16</xdr:col>
      <xdr:colOff>190500</xdr:colOff>
      <xdr:row>200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65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200</xdr:row>
      <xdr:rowOff>0</xdr:rowOff>
    </xdr:from>
    <xdr:to>
      <xdr:col>16</xdr:col>
      <xdr:colOff>190500</xdr:colOff>
      <xdr:row>201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0848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201</xdr:row>
      <xdr:rowOff>0</xdr:rowOff>
    </xdr:from>
    <xdr:to>
      <xdr:col>16</xdr:col>
      <xdr:colOff>190500</xdr:colOff>
      <xdr:row>202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103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202</xdr:row>
      <xdr:rowOff>0</xdr:rowOff>
    </xdr:from>
    <xdr:to>
      <xdr:col>16</xdr:col>
      <xdr:colOff>190500</xdr:colOff>
      <xdr:row>203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8122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95250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9525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28575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170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170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170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170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170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28575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57150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66675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66675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57150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152400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57150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66675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66675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66675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66675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57150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168</xdr:row>
      <xdr:rowOff>57150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168</xdr:row>
      <xdr:rowOff>57150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168</xdr:row>
      <xdr:rowOff>57150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168</xdr:row>
      <xdr:rowOff>57150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133350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142875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0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152400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168</xdr:row>
      <xdr:rowOff>57150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168</xdr:row>
      <xdr:rowOff>57150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168</xdr:row>
      <xdr:rowOff>57150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168</xdr:row>
      <xdr:rowOff>57150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168</xdr:row>
      <xdr:rowOff>57150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95250</xdr:colOff>
      <xdr:row>168</xdr:row>
      <xdr:rowOff>57150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95250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133350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172</xdr:row>
      <xdr:rowOff>114300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142875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0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171450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66675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152400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171450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66675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66675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38100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171450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152400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171450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66675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66675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152400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171450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142875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152400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171450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66675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66675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38100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66675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66675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168</xdr:row>
      <xdr:rowOff>66675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19050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19050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133350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142875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174</xdr:row>
      <xdr:rowOff>28575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152400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381000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2105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166</xdr:row>
      <xdr:rowOff>0</xdr:rowOff>
    </xdr:from>
    <xdr:to>
      <xdr:col>16</xdr:col>
      <xdr:colOff>190500</xdr:colOff>
      <xdr:row>169</xdr:row>
      <xdr:rowOff>219075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2904350"/>
          <a:ext cx="190500" cy="194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47625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123825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114300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142875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171450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152400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171450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152400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142875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171</xdr:row>
      <xdr:rowOff>133350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142875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123825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142875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123825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123825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123825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123825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171450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142875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123825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152400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85725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57150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76200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57150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104775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152400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161925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180975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142875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180975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170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123825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142875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133350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3238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170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170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170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170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170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170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170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170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170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170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170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170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170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361950</xdr:colOff>
      <xdr:row>169</xdr:row>
      <xdr:rowOff>485775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57200" y="75114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170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170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0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168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168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168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168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142875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168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168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168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168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168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95250</xdr:colOff>
      <xdr:row>168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170</xdr:row>
      <xdr:rowOff>180975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142875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95250</xdr:colOff>
      <xdr:row>173</xdr:row>
      <xdr:rowOff>123825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200025</xdr:colOff>
      <xdr:row>176</xdr:row>
      <xdr:rowOff>133350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200025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133350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133350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19050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133350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133350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19050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19050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133350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133350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19050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133350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19050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133350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133350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19050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133350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133350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175</xdr:row>
      <xdr:rowOff>19050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168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171</xdr:row>
      <xdr:rowOff>9525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142875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172</xdr:row>
      <xdr:rowOff>161925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133350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176</xdr:row>
      <xdr:rowOff>123825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219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168</xdr:row>
      <xdr:rowOff>0</xdr:rowOff>
    </xdr:from>
    <xdr:to>
      <xdr:col>16</xdr:col>
      <xdr:colOff>190500</xdr:colOff>
      <xdr:row>171</xdr:row>
      <xdr:rowOff>66675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42092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176</xdr:row>
      <xdr:rowOff>114300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133350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190500</xdr:colOff>
      <xdr:row>173</xdr:row>
      <xdr:rowOff>123825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170</xdr:row>
      <xdr:rowOff>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2649200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46283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46283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4628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4628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4628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4628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4628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4628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46283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4628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169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46283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170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7448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5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5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52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52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52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95250</xdr:colOff>
      <xdr:row>52</xdr:row>
      <xdr:rowOff>180975</xdr:rowOff>
    </xdr:to>
    <xdr:pic>
      <xdr:nvPicPr>
        <xdr:cNvPr id="5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2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2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342900</xdr:rowOff>
    </xdr:to>
    <xdr:pic>
      <xdr:nvPicPr>
        <xdr:cNvPr id="53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342900</xdr:rowOff>
    </xdr:to>
    <xdr:pic>
      <xdr:nvPicPr>
        <xdr:cNvPr id="53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342900</xdr:rowOff>
    </xdr:to>
    <xdr:pic>
      <xdr:nvPicPr>
        <xdr:cNvPr id="53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3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342900</xdr:rowOff>
    </xdr:to>
    <xdr:pic>
      <xdr:nvPicPr>
        <xdr:cNvPr id="53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3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342900</xdr:rowOff>
    </xdr:to>
    <xdr:pic>
      <xdr:nvPicPr>
        <xdr:cNvPr id="53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342900</xdr:rowOff>
    </xdr:to>
    <xdr:pic>
      <xdr:nvPicPr>
        <xdr:cNvPr id="53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52</xdr:row>
      <xdr:rowOff>180975</xdr:rowOff>
    </xdr:to>
    <xdr:pic>
      <xdr:nvPicPr>
        <xdr:cNvPr id="53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342900</xdr:rowOff>
    </xdr:to>
    <xdr:pic>
      <xdr:nvPicPr>
        <xdr:cNvPr id="53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5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5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0</xdr:rowOff>
    </xdr:to>
    <xdr:pic>
      <xdr:nvPicPr>
        <xdr:cNvPr id="5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52</xdr:row>
      <xdr:rowOff>0</xdr:rowOff>
    </xdr:from>
    <xdr:to>
      <xdr:col>16</xdr:col>
      <xdr:colOff>190500</xdr:colOff>
      <xdr:row>53</xdr:row>
      <xdr:rowOff>171450</xdr:rowOff>
    </xdr:to>
    <xdr:pic>
      <xdr:nvPicPr>
        <xdr:cNvPr id="5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2311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3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3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3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3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3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3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4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95250</xdr:colOff>
      <xdr:row>53</xdr:row>
      <xdr:rowOff>180975</xdr:rowOff>
    </xdr:to>
    <xdr:pic>
      <xdr:nvPicPr>
        <xdr:cNvPr id="54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4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4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57</xdr:row>
      <xdr:rowOff>209550</xdr:rowOff>
    </xdr:to>
    <xdr:pic>
      <xdr:nvPicPr>
        <xdr:cNvPr id="54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3552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4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142875</xdr:rowOff>
    </xdr:to>
    <xdr:pic>
      <xdr:nvPicPr>
        <xdr:cNvPr id="54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57</xdr:row>
      <xdr:rowOff>209550</xdr:rowOff>
    </xdr:to>
    <xdr:pic>
      <xdr:nvPicPr>
        <xdr:cNvPr id="54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3552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4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142875</xdr:rowOff>
    </xdr:to>
    <xdr:pic>
      <xdr:nvPicPr>
        <xdr:cNvPr id="54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48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8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142875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4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4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4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57</xdr:row>
      <xdr:rowOff>209550</xdr:rowOff>
    </xdr:to>
    <xdr:pic>
      <xdr:nvPicPr>
        <xdr:cNvPr id="54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3552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5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142875</xdr:rowOff>
    </xdr:to>
    <xdr:pic>
      <xdr:nvPicPr>
        <xdr:cNvPr id="55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142875</xdr:rowOff>
    </xdr:to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57</xdr:row>
      <xdr:rowOff>209550</xdr:rowOff>
    </xdr:to>
    <xdr:pic>
      <xdr:nvPicPr>
        <xdr:cNvPr id="55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3552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5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5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57</xdr:row>
      <xdr:rowOff>209550</xdr:rowOff>
    </xdr:to>
    <xdr:pic>
      <xdr:nvPicPr>
        <xdr:cNvPr id="55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3552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5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142875</xdr:rowOff>
    </xdr:to>
    <xdr:pic>
      <xdr:nvPicPr>
        <xdr:cNvPr id="55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5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180975</xdr:rowOff>
    </xdr:to>
    <xdr:pic>
      <xdr:nvPicPr>
        <xdr:cNvPr id="55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57</xdr:row>
      <xdr:rowOff>209550</xdr:rowOff>
    </xdr:to>
    <xdr:pic>
      <xdr:nvPicPr>
        <xdr:cNvPr id="55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3552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5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142875</xdr:rowOff>
    </xdr:to>
    <xdr:pic>
      <xdr:nvPicPr>
        <xdr:cNvPr id="55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38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53</xdr:row>
      <xdr:rowOff>200025</xdr:rowOff>
    </xdr:to>
    <xdr:pic>
      <xdr:nvPicPr>
        <xdr:cNvPr id="5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55</xdr:row>
      <xdr:rowOff>152400</xdr:rowOff>
    </xdr:to>
    <xdr:pic>
      <xdr:nvPicPr>
        <xdr:cNvPr id="55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53</xdr:row>
      <xdr:rowOff>0</xdr:rowOff>
    </xdr:from>
    <xdr:to>
      <xdr:col>16</xdr:col>
      <xdr:colOff>190500</xdr:colOff>
      <xdr:row>54</xdr:row>
      <xdr:rowOff>171450</xdr:rowOff>
    </xdr:to>
    <xdr:pic>
      <xdr:nvPicPr>
        <xdr:cNvPr id="55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2063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200025</xdr:rowOff>
    </xdr:to>
    <xdr:pic>
      <xdr:nvPicPr>
        <xdr:cNvPr id="55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200025</xdr:rowOff>
    </xdr:to>
    <xdr:pic>
      <xdr:nvPicPr>
        <xdr:cNvPr id="55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5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200025</xdr:rowOff>
    </xdr:to>
    <xdr:pic>
      <xdr:nvPicPr>
        <xdr:cNvPr id="55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200025</xdr:rowOff>
    </xdr:to>
    <xdr:pic>
      <xdr:nvPicPr>
        <xdr:cNvPr id="55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200025</xdr:rowOff>
    </xdr:to>
    <xdr:pic>
      <xdr:nvPicPr>
        <xdr:cNvPr id="55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5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95250</xdr:colOff>
      <xdr:row>81</xdr:row>
      <xdr:rowOff>180975</xdr:rowOff>
    </xdr:to>
    <xdr:pic>
      <xdr:nvPicPr>
        <xdr:cNvPr id="56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6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6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6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6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6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6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6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6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6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6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65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6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6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6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6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6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6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6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6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6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6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6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6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6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6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6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6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7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7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7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7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7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7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180975</xdr:rowOff>
    </xdr:to>
    <xdr:pic>
      <xdr:nvPicPr>
        <xdr:cNvPr id="57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73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390525</xdr:rowOff>
    </xdr:to>
    <xdr:pic>
      <xdr:nvPicPr>
        <xdr:cNvPr id="573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73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7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200025</xdr:rowOff>
    </xdr:to>
    <xdr:pic>
      <xdr:nvPicPr>
        <xdr:cNvPr id="57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200025</xdr:rowOff>
    </xdr:to>
    <xdr:pic>
      <xdr:nvPicPr>
        <xdr:cNvPr id="57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81</xdr:row>
      <xdr:rowOff>200025</xdr:rowOff>
    </xdr:to>
    <xdr:pic>
      <xdr:nvPicPr>
        <xdr:cNvPr id="57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381000</xdr:rowOff>
    </xdr:to>
    <xdr:pic>
      <xdr:nvPicPr>
        <xdr:cNvPr id="57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81</xdr:row>
      <xdr:rowOff>0</xdr:rowOff>
    </xdr:from>
    <xdr:to>
      <xdr:col>16</xdr:col>
      <xdr:colOff>190500</xdr:colOff>
      <xdr:row>82</xdr:row>
      <xdr:rowOff>371475</xdr:rowOff>
    </xdr:to>
    <xdr:pic>
      <xdr:nvPicPr>
        <xdr:cNvPr id="57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3581400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200025</xdr:rowOff>
    </xdr:to>
    <xdr:pic>
      <xdr:nvPicPr>
        <xdr:cNvPr id="57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200025</xdr:rowOff>
    </xdr:to>
    <xdr:pic>
      <xdr:nvPicPr>
        <xdr:cNvPr id="57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200025</xdr:rowOff>
    </xdr:to>
    <xdr:pic>
      <xdr:nvPicPr>
        <xdr:cNvPr id="57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200025</xdr:rowOff>
    </xdr:to>
    <xdr:pic>
      <xdr:nvPicPr>
        <xdr:cNvPr id="57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200025</xdr:rowOff>
    </xdr:to>
    <xdr:pic>
      <xdr:nvPicPr>
        <xdr:cNvPr id="57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7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7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7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7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95250</xdr:colOff>
      <xdr:row>107</xdr:row>
      <xdr:rowOff>180975</xdr:rowOff>
    </xdr:to>
    <xdr:pic>
      <xdr:nvPicPr>
        <xdr:cNvPr id="57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7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7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7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7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8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8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8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8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8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8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8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8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8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8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83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83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8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8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8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8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8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8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8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85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8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8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8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8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8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8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8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8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8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8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8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8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8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8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8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9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9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9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9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9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9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9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9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180975</xdr:rowOff>
    </xdr:to>
    <xdr:pic>
      <xdr:nvPicPr>
        <xdr:cNvPr id="59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90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390525</xdr:rowOff>
    </xdr:to>
    <xdr:pic>
      <xdr:nvPicPr>
        <xdr:cNvPr id="591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91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9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200025</xdr:rowOff>
    </xdr:to>
    <xdr:pic>
      <xdr:nvPicPr>
        <xdr:cNvPr id="5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200025</xdr:rowOff>
    </xdr:to>
    <xdr:pic>
      <xdr:nvPicPr>
        <xdr:cNvPr id="5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107</xdr:row>
      <xdr:rowOff>200025</xdr:rowOff>
    </xdr:to>
    <xdr:pic>
      <xdr:nvPicPr>
        <xdr:cNvPr id="5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381000</xdr:rowOff>
    </xdr:to>
    <xdr:pic>
      <xdr:nvPicPr>
        <xdr:cNvPr id="59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16</xdr:col>
      <xdr:colOff>190500</xdr:colOff>
      <xdr:row>108</xdr:row>
      <xdr:rowOff>371475</xdr:rowOff>
    </xdr:to>
    <xdr:pic>
      <xdr:nvPicPr>
        <xdr:cNvPr id="59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474249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200025</xdr:rowOff>
    </xdr:to>
    <xdr:pic>
      <xdr:nvPicPr>
        <xdr:cNvPr id="59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200025</xdr:rowOff>
    </xdr:to>
    <xdr:pic>
      <xdr:nvPicPr>
        <xdr:cNvPr id="59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3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200025</xdr:rowOff>
    </xdr:to>
    <xdr:pic>
      <xdr:nvPicPr>
        <xdr:cNvPr id="593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200025</xdr:rowOff>
    </xdr:to>
    <xdr:pic>
      <xdr:nvPicPr>
        <xdr:cNvPr id="593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200025</xdr:rowOff>
    </xdr:to>
    <xdr:pic>
      <xdr:nvPicPr>
        <xdr:cNvPr id="593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133</xdr:row>
      <xdr:rowOff>180975</xdr:rowOff>
    </xdr:to>
    <xdr:pic>
      <xdr:nvPicPr>
        <xdr:cNvPr id="59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59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59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59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59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59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59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59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59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59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59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59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60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60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60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60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600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601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60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60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60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60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60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60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60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603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60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60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60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60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60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60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60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60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60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60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60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60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60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60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180975</xdr:rowOff>
    </xdr:to>
    <xdr:pic>
      <xdr:nvPicPr>
        <xdr:cNvPr id="60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60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390525</xdr:rowOff>
    </xdr:to>
    <xdr:pic>
      <xdr:nvPicPr>
        <xdr:cNvPr id="60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60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60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200025</xdr:rowOff>
    </xdr:to>
    <xdr:pic>
      <xdr:nvPicPr>
        <xdr:cNvPr id="60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200025</xdr:rowOff>
    </xdr:to>
    <xdr:pic>
      <xdr:nvPicPr>
        <xdr:cNvPr id="60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133</xdr:row>
      <xdr:rowOff>200025</xdr:rowOff>
    </xdr:to>
    <xdr:pic>
      <xdr:nvPicPr>
        <xdr:cNvPr id="60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381000</xdr:rowOff>
    </xdr:to>
    <xdr:pic>
      <xdr:nvPicPr>
        <xdr:cNvPr id="60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371475</xdr:rowOff>
    </xdr:to>
    <xdr:pic>
      <xdr:nvPicPr>
        <xdr:cNvPr id="60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59035950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16</xdr:col>
      <xdr:colOff>0</xdr:colOff>
      <xdr:row>170</xdr:row>
      <xdr:rowOff>0</xdr:rowOff>
    </xdr:from>
    <xdr:ext cx="95250" cy="190500"/>
    <xdr:pic>
      <xdr:nvPicPr>
        <xdr:cNvPr id="609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95250" cy="190500"/>
    <xdr:pic>
      <xdr:nvPicPr>
        <xdr:cNvPr id="609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95250" cy="180975"/>
    <xdr:pic>
      <xdr:nvPicPr>
        <xdr:cNvPr id="609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90500"/>
    <xdr:pic>
      <xdr:nvPicPr>
        <xdr:cNvPr id="609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80975"/>
    <xdr:pic>
      <xdr:nvPicPr>
        <xdr:cNvPr id="609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90500"/>
    <xdr:pic>
      <xdr:nvPicPr>
        <xdr:cNvPr id="609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90500"/>
    <xdr:pic>
      <xdr:nvPicPr>
        <xdr:cNvPr id="610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90500"/>
    <xdr:pic>
      <xdr:nvPicPr>
        <xdr:cNvPr id="6101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80975"/>
    <xdr:pic>
      <xdr:nvPicPr>
        <xdr:cNvPr id="6102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90500"/>
    <xdr:pic>
      <xdr:nvPicPr>
        <xdr:cNvPr id="6103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90500"/>
    <xdr:pic>
      <xdr:nvPicPr>
        <xdr:cNvPr id="6104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90500"/>
    <xdr:pic>
      <xdr:nvPicPr>
        <xdr:cNvPr id="61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80975"/>
    <xdr:pic>
      <xdr:nvPicPr>
        <xdr:cNvPr id="61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90500"/>
    <xdr:pic>
      <xdr:nvPicPr>
        <xdr:cNvPr id="61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171</xdr:row>
      <xdr:rowOff>0</xdr:rowOff>
    </xdr:from>
    <xdr:ext cx="190500" cy="190500"/>
    <xdr:pic>
      <xdr:nvPicPr>
        <xdr:cNvPr id="61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32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90500"/>
    <xdr:pic>
      <xdr:nvPicPr>
        <xdr:cNvPr id="610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80975"/>
    <xdr:pic>
      <xdr:nvPicPr>
        <xdr:cNvPr id="611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90500"/>
    <xdr:pic>
      <xdr:nvPicPr>
        <xdr:cNvPr id="611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170</xdr:row>
      <xdr:rowOff>0</xdr:rowOff>
    </xdr:from>
    <xdr:ext cx="190500" cy="190500"/>
    <xdr:pic>
      <xdr:nvPicPr>
        <xdr:cNvPr id="611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040225" y="7513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7"/>
  <sheetViews>
    <sheetView showGridLines="0" tabSelected="1" workbookViewId="0" topLeftCell="A1">
      <selection activeCell="N7" sqref="N7:N166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15" customWidth="1"/>
    <col min="4" max="4" width="9.7109375" style="39" customWidth="1"/>
    <col min="5" max="5" width="9.00390625" style="40" customWidth="1"/>
    <col min="6" max="6" width="50.8515625" style="2" customWidth="1"/>
    <col min="7" max="7" width="20.7109375" style="2" customWidth="1"/>
    <col min="8" max="8" width="18.57421875" style="1" customWidth="1"/>
    <col min="9" max="9" width="22.140625" style="2" customWidth="1"/>
    <col min="10" max="11" width="22.140625" style="2" hidden="1" customWidth="1"/>
    <col min="12" max="12" width="19.8515625" style="2" hidden="1" customWidth="1"/>
    <col min="13" max="13" width="20.8515625" style="1" customWidth="1"/>
    <col min="14" max="14" width="18.28125" style="1" customWidth="1"/>
    <col min="15" max="15" width="21.00390625" style="1" customWidth="1"/>
    <col min="16" max="16" width="19.421875" style="1" customWidth="1"/>
    <col min="17" max="18" width="8.8515625" style="1" customWidth="1"/>
    <col min="19" max="19" width="27.140625" style="1" customWidth="1"/>
    <col min="20" max="20" width="20.8515625" style="1" customWidth="1"/>
    <col min="21" max="16384" width="8.8515625" style="1" customWidth="1"/>
  </cols>
  <sheetData>
    <row r="1" spans="2:16" ht="24.6" customHeight="1">
      <c r="B1" s="101" t="s">
        <v>112</v>
      </c>
      <c r="C1" s="102"/>
      <c r="N1" s="94" t="s">
        <v>113</v>
      </c>
      <c r="O1" s="94"/>
      <c r="P1" s="94"/>
    </row>
    <row r="2" spans="4:15" ht="18.75" customHeight="1">
      <c r="D2" s="5"/>
      <c r="E2" s="6"/>
      <c r="G2" s="1"/>
      <c r="N2" s="41"/>
      <c r="O2" s="41"/>
    </row>
    <row r="3" spans="2:15" ht="18" customHeight="1">
      <c r="B3" s="95" t="s">
        <v>177</v>
      </c>
      <c r="C3" s="96"/>
      <c r="D3" s="97" t="s">
        <v>2</v>
      </c>
      <c r="E3" s="98"/>
      <c r="F3" s="99" t="s">
        <v>178</v>
      </c>
      <c r="G3" s="100"/>
      <c r="H3" s="100"/>
      <c r="I3" s="100"/>
      <c r="J3" s="100"/>
      <c r="K3" s="100"/>
      <c r="L3" s="100"/>
      <c r="M3" s="100"/>
      <c r="N3" s="100"/>
      <c r="O3" s="100"/>
    </row>
    <row r="4" spans="4:15" ht="19.95" customHeight="1" thickBot="1">
      <c r="D4" s="5"/>
      <c r="E4" s="6"/>
      <c r="F4" s="42"/>
      <c r="G4" s="41"/>
      <c r="H4" s="41"/>
      <c r="I4" s="41"/>
      <c r="M4" s="2"/>
      <c r="N4" s="41"/>
      <c r="O4" s="41"/>
    </row>
    <row r="5" spans="10:14" ht="28.2" customHeight="1" thickBot="1">
      <c r="J5" s="7"/>
      <c r="K5" s="7"/>
      <c r="L5" s="4"/>
      <c r="N5" s="3" t="s">
        <v>2</v>
      </c>
    </row>
    <row r="6" spans="2:16" s="16" customFormat="1" ht="121.5" thickBot="1" thickTop="1">
      <c r="B6" s="20" t="s">
        <v>1</v>
      </c>
      <c r="C6" s="21" t="s">
        <v>179</v>
      </c>
      <c r="D6" s="21" t="s">
        <v>0</v>
      </c>
      <c r="E6" s="21" t="s">
        <v>99</v>
      </c>
      <c r="F6" s="21" t="s">
        <v>180</v>
      </c>
      <c r="G6" s="21" t="s">
        <v>181</v>
      </c>
      <c r="H6" s="81" t="s">
        <v>98</v>
      </c>
      <c r="I6" s="21" t="s">
        <v>107</v>
      </c>
      <c r="J6" s="21" t="s">
        <v>100</v>
      </c>
      <c r="K6" s="21" t="s">
        <v>101</v>
      </c>
      <c r="L6" s="21" t="s">
        <v>182</v>
      </c>
      <c r="M6" s="21" t="s">
        <v>103</v>
      </c>
      <c r="N6" s="19" t="s">
        <v>104</v>
      </c>
      <c r="O6" s="81" t="s">
        <v>105</v>
      </c>
      <c r="P6" s="22" t="s">
        <v>102</v>
      </c>
    </row>
    <row r="7" spans="1:16" ht="63.75" thickTop="1">
      <c r="A7" s="43"/>
      <c r="B7" s="44">
        <v>1</v>
      </c>
      <c r="C7" s="45" t="s">
        <v>3</v>
      </c>
      <c r="D7" s="46">
        <v>640</v>
      </c>
      <c r="E7" s="47" t="s">
        <v>4</v>
      </c>
      <c r="F7" s="48" t="s">
        <v>106</v>
      </c>
      <c r="G7" s="83" t="s">
        <v>174</v>
      </c>
      <c r="H7" s="83" t="s">
        <v>110</v>
      </c>
      <c r="I7" s="83" t="s">
        <v>111</v>
      </c>
      <c r="J7" s="8">
        <f aca="true" t="shared" si="0" ref="J7:J38">D7*L7</f>
        <v>9280</v>
      </c>
      <c r="K7" s="8">
        <f aca="true" t="shared" si="1" ref="K7:K38">D7*M7</f>
        <v>10208</v>
      </c>
      <c r="L7" s="8">
        <v>14.5</v>
      </c>
      <c r="M7" s="8">
        <f>L7*1.1</f>
        <v>15.950000000000001</v>
      </c>
      <c r="N7" s="28"/>
      <c r="O7" s="29">
        <f aca="true" t="shared" si="2" ref="O7:O17">D7*N7</f>
        <v>0</v>
      </c>
      <c r="P7" s="25" t="str">
        <f aca="true" t="shared" si="3" ref="P7:P17">IF(ISNUMBER(N7),IF(N7&gt;M7,"NEVYHOVUJE","VYHOVUJE")," ")</f>
        <v xml:space="preserve"> </v>
      </c>
    </row>
    <row r="8" spans="2:16" ht="31.5">
      <c r="B8" s="49">
        <v>2</v>
      </c>
      <c r="C8" s="50" t="s">
        <v>5</v>
      </c>
      <c r="D8" s="51">
        <v>576</v>
      </c>
      <c r="E8" s="52" t="s">
        <v>6</v>
      </c>
      <c r="F8" s="53" t="s">
        <v>7</v>
      </c>
      <c r="G8" s="84"/>
      <c r="H8" s="84"/>
      <c r="I8" s="84"/>
      <c r="J8" s="9">
        <f t="shared" si="0"/>
        <v>7776</v>
      </c>
      <c r="K8" s="9">
        <f t="shared" si="1"/>
        <v>8553.6</v>
      </c>
      <c r="L8" s="9">
        <v>13.5</v>
      </c>
      <c r="M8" s="9">
        <f>L8*1.1</f>
        <v>14.850000000000001</v>
      </c>
      <c r="N8" s="30"/>
      <c r="O8" s="31">
        <f t="shared" si="2"/>
        <v>0</v>
      </c>
      <c r="P8" s="26" t="str">
        <f t="shared" si="3"/>
        <v xml:space="preserve"> </v>
      </c>
    </row>
    <row r="9" spans="2:16" ht="31.2">
      <c r="B9" s="49">
        <v>3</v>
      </c>
      <c r="C9" s="50" t="s">
        <v>8</v>
      </c>
      <c r="D9" s="51">
        <v>288</v>
      </c>
      <c r="E9" s="52" t="s">
        <v>6</v>
      </c>
      <c r="F9" s="53" t="s">
        <v>58</v>
      </c>
      <c r="G9" s="84"/>
      <c r="H9" s="84"/>
      <c r="I9" s="84"/>
      <c r="J9" s="9">
        <f t="shared" si="0"/>
        <v>8784</v>
      </c>
      <c r="K9" s="9">
        <f t="shared" si="1"/>
        <v>9662.400000000001</v>
      </c>
      <c r="L9" s="9">
        <v>30.5</v>
      </c>
      <c r="M9" s="9">
        <f aca="true" t="shared" si="4" ref="M9:M72">L9*1.1</f>
        <v>33.550000000000004</v>
      </c>
      <c r="N9" s="28"/>
      <c r="O9" s="32">
        <f t="shared" si="2"/>
        <v>0</v>
      </c>
      <c r="P9" s="33" t="str">
        <f t="shared" si="3"/>
        <v xml:space="preserve"> </v>
      </c>
    </row>
    <row r="10" spans="2:16" ht="28.8">
      <c r="B10" s="49">
        <v>4</v>
      </c>
      <c r="C10" s="50" t="s">
        <v>9</v>
      </c>
      <c r="D10" s="51">
        <v>64</v>
      </c>
      <c r="E10" s="52" t="s">
        <v>6</v>
      </c>
      <c r="F10" s="53" t="s">
        <v>59</v>
      </c>
      <c r="G10" s="84"/>
      <c r="H10" s="84"/>
      <c r="I10" s="84"/>
      <c r="J10" s="9">
        <f t="shared" si="0"/>
        <v>224</v>
      </c>
      <c r="K10" s="9">
        <f t="shared" si="1"/>
        <v>246.40000000000003</v>
      </c>
      <c r="L10" s="9">
        <v>3.5</v>
      </c>
      <c r="M10" s="9">
        <f t="shared" si="4"/>
        <v>3.8500000000000005</v>
      </c>
      <c r="N10" s="30"/>
      <c r="O10" s="31">
        <f t="shared" si="2"/>
        <v>0</v>
      </c>
      <c r="P10" s="26" t="str">
        <f t="shared" si="3"/>
        <v xml:space="preserve"> </v>
      </c>
    </row>
    <row r="11" spans="2:16" ht="60">
      <c r="B11" s="49">
        <v>5</v>
      </c>
      <c r="C11" s="50" t="s">
        <v>11</v>
      </c>
      <c r="D11" s="51">
        <v>5</v>
      </c>
      <c r="E11" s="52" t="s">
        <v>10</v>
      </c>
      <c r="F11" s="53" t="s">
        <v>92</v>
      </c>
      <c r="G11" s="84"/>
      <c r="H11" s="84"/>
      <c r="I11" s="84"/>
      <c r="J11" s="9">
        <f t="shared" si="0"/>
        <v>550</v>
      </c>
      <c r="K11" s="9">
        <f t="shared" si="1"/>
        <v>605.0000000000001</v>
      </c>
      <c r="L11" s="9">
        <v>110</v>
      </c>
      <c r="M11" s="9">
        <f t="shared" si="4"/>
        <v>121.00000000000001</v>
      </c>
      <c r="N11" s="28"/>
      <c r="O11" s="31">
        <f t="shared" si="2"/>
        <v>0</v>
      </c>
      <c r="P11" s="33" t="str">
        <f t="shared" si="3"/>
        <v xml:space="preserve"> </v>
      </c>
    </row>
    <row r="12" spans="2:16" ht="60">
      <c r="B12" s="49">
        <v>6</v>
      </c>
      <c r="C12" s="50" t="s">
        <v>12</v>
      </c>
      <c r="D12" s="51">
        <v>5</v>
      </c>
      <c r="E12" s="52" t="s">
        <v>10</v>
      </c>
      <c r="F12" s="53" t="s">
        <v>61</v>
      </c>
      <c r="G12" s="84"/>
      <c r="H12" s="84"/>
      <c r="I12" s="84"/>
      <c r="J12" s="9">
        <f t="shared" si="0"/>
        <v>925</v>
      </c>
      <c r="K12" s="9">
        <f t="shared" si="1"/>
        <v>1017.5000000000001</v>
      </c>
      <c r="L12" s="9">
        <v>185</v>
      </c>
      <c r="M12" s="9">
        <f t="shared" si="4"/>
        <v>203.50000000000003</v>
      </c>
      <c r="N12" s="30"/>
      <c r="O12" s="32">
        <f t="shared" si="2"/>
        <v>0</v>
      </c>
      <c r="P12" s="26" t="str">
        <f t="shared" si="3"/>
        <v xml:space="preserve"> </v>
      </c>
    </row>
    <row r="13" spans="2:16" ht="31.2">
      <c r="B13" s="49">
        <v>7</v>
      </c>
      <c r="C13" s="50" t="s">
        <v>13</v>
      </c>
      <c r="D13" s="51">
        <v>5</v>
      </c>
      <c r="E13" s="52" t="s">
        <v>10</v>
      </c>
      <c r="F13" s="53" t="s">
        <v>60</v>
      </c>
      <c r="G13" s="84"/>
      <c r="H13" s="84"/>
      <c r="I13" s="84"/>
      <c r="J13" s="9">
        <f t="shared" si="0"/>
        <v>1750</v>
      </c>
      <c r="K13" s="9">
        <f t="shared" si="1"/>
        <v>1925.0000000000002</v>
      </c>
      <c r="L13" s="9">
        <v>350</v>
      </c>
      <c r="M13" s="9">
        <f t="shared" si="4"/>
        <v>385.00000000000006</v>
      </c>
      <c r="N13" s="28"/>
      <c r="O13" s="31">
        <f t="shared" si="2"/>
        <v>0</v>
      </c>
      <c r="P13" s="33" t="str">
        <f t="shared" si="3"/>
        <v xml:space="preserve"> </v>
      </c>
    </row>
    <row r="14" spans="2:16" ht="44.4">
      <c r="B14" s="49">
        <v>8</v>
      </c>
      <c r="C14" s="50" t="s">
        <v>14</v>
      </c>
      <c r="D14" s="51">
        <v>10</v>
      </c>
      <c r="E14" s="52" t="s">
        <v>10</v>
      </c>
      <c r="F14" s="53" t="s">
        <v>62</v>
      </c>
      <c r="G14" s="84"/>
      <c r="H14" s="84"/>
      <c r="I14" s="84"/>
      <c r="J14" s="9">
        <f t="shared" si="0"/>
        <v>200</v>
      </c>
      <c r="K14" s="9">
        <f t="shared" si="1"/>
        <v>220</v>
      </c>
      <c r="L14" s="9">
        <v>20</v>
      </c>
      <c r="M14" s="9">
        <f t="shared" si="4"/>
        <v>22</v>
      </c>
      <c r="N14" s="30"/>
      <c r="O14" s="31">
        <f t="shared" si="2"/>
        <v>0</v>
      </c>
      <c r="P14" s="26" t="str">
        <f t="shared" si="3"/>
        <v xml:space="preserve"> </v>
      </c>
    </row>
    <row r="15" spans="2:16" ht="88.8">
      <c r="B15" s="49">
        <v>9</v>
      </c>
      <c r="C15" s="50" t="s">
        <v>15</v>
      </c>
      <c r="D15" s="51">
        <v>10</v>
      </c>
      <c r="E15" s="52" t="s">
        <v>10</v>
      </c>
      <c r="F15" s="53" t="s">
        <v>63</v>
      </c>
      <c r="G15" s="84"/>
      <c r="H15" s="84"/>
      <c r="I15" s="84"/>
      <c r="J15" s="9">
        <f t="shared" si="0"/>
        <v>380</v>
      </c>
      <c r="K15" s="9">
        <f t="shared" si="1"/>
        <v>418.00000000000006</v>
      </c>
      <c r="L15" s="9">
        <v>38</v>
      </c>
      <c r="M15" s="9">
        <f t="shared" si="4"/>
        <v>41.800000000000004</v>
      </c>
      <c r="N15" s="28"/>
      <c r="O15" s="32">
        <f t="shared" si="2"/>
        <v>0</v>
      </c>
      <c r="P15" s="33" t="str">
        <f t="shared" si="3"/>
        <v xml:space="preserve"> </v>
      </c>
    </row>
    <row r="16" spans="2:16" ht="60">
      <c r="B16" s="49">
        <v>10</v>
      </c>
      <c r="C16" s="50" t="s">
        <v>16</v>
      </c>
      <c r="D16" s="51">
        <v>10</v>
      </c>
      <c r="E16" s="52" t="s">
        <v>10</v>
      </c>
      <c r="F16" s="53" t="s">
        <v>74</v>
      </c>
      <c r="G16" s="84"/>
      <c r="H16" s="84"/>
      <c r="I16" s="84"/>
      <c r="J16" s="9">
        <f t="shared" si="0"/>
        <v>260</v>
      </c>
      <c r="K16" s="9">
        <f t="shared" si="1"/>
        <v>286</v>
      </c>
      <c r="L16" s="9">
        <v>26</v>
      </c>
      <c r="M16" s="9">
        <f t="shared" si="4"/>
        <v>28.6</v>
      </c>
      <c r="N16" s="30"/>
      <c r="O16" s="31">
        <f t="shared" si="2"/>
        <v>0</v>
      </c>
      <c r="P16" s="26" t="str">
        <f t="shared" si="3"/>
        <v xml:space="preserve"> </v>
      </c>
    </row>
    <row r="17" spans="2:16" ht="30">
      <c r="B17" s="49">
        <v>11</v>
      </c>
      <c r="C17" s="50" t="s">
        <v>17</v>
      </c>
      <c r="D17" s="51">
        <v>10</v>
      </c>
      <c r="E17" s="52" t="s">
        <v>10</v>
      </c>
      <c r="F17" s="53" t="s">
        <v>73</v>
      </c>
      <c r="G17" s="84"/>
      <c r="H17" s="84"/>
      <c r="I17" s="84"/>
      <c r="J17" s="9">
        <f t="shared" si="0"/>
        <v>560</v>
      </c>
      <c r="K17" s="9">
        <f t="shared" si="1"/>
        <v>616.0000000000001</v>
      </c>
      <c r="L17" s="9">
        <v>56</v>
      </c>
      <c r="M17" s="9">
        <f t="shared" si="4"/>
        <v>61.60000000000001</v>
      </c>
      <c r="N17" s="30"/>
      <c r="O17" s="31">
        <f t="shared" si="2"/>
        <v>0</v>
      </c>
      <c r="P17" s="26" t="str">
        <f t="shared" si="3"/>
        <v xml:space="preserve"> </v>
      </c>
    </row>
    <row r="18" spans="2:16" ht="44.4">
      <c r="B18" s="49">
        <v>12</v>
      </c>
      <c r="C18" s="50" t="s">
        <v>17</v>
      </c>
      <c r="D18" s="51">
        <v>10</v>
      </c>
      <c r="E18" s="52" t="s">
        <v>18</v>
      </c>
      <c r="F18" s="53" t="s">
        <v>71</v>
      </c>
      <c r="G18" s="84"/>
      <c r="H18" s="84"/>
      <c r="I18" s="84"/>
      <c r="J18" s="9">
        <f t="shared" si="0"/>
        <v>330</v>
      </c>
      <c r="K18" s="9">
        <f t="shared" si="1"/>
        <v>363.00000000000006</v>
      </c>
      <c r="L18" s="9">
        <v>33</v>
      </c>
      <c r="M18" s="9">
        <f t="shared" si="4"/>
        <v>36.300000000000004</v>
      </c>
      <c r="N18" s="30"/>
      <c r="O18" s="31">
        <f aca="true" t="shared" si="5" ref="O18:O81">D18*N18</f>
        <v>0</v>
      </c>
      <c r="P18" s="26" t="str">
        <f aca="true" t="shared" si="6" ref="P18:P81">IF(ISNUMBER(N18),IF(N18&gt;M18,"NEVYHOVUJE","VYHOVUJE")," ")</f>
        <v xml:space="preserve"> </v>
      </c>
    </row>
    <row r="19" spans="2:16" ht="30">
      <c r="B19" s="49">
        <v>13</v>
      </c>
      <c r="C19" s="50" t="s">
        <v>19</v>
      </c>
      <c r="D19" s="51">
        <v>10</v>
      </c>
      <c r="E19" s="52" t="s">
        <v>10</v>
      </c>
      <c r="F19" s="53" t="s">
        <v>72</v>
      </c>
      <c r="G19" s="84"/>
      <c r="H19" s="84"/>
      <c r="I19" s="84"/>
      <c r="J19" s="9">
        <f t="shared" si="0"/>
        <v>310</v>
      </c>
      <c r="K19" s="9">
        <f t="shared" si="1"/>
        <v>341</v>
      </c>
      <c r="L19" s="9">
        <v>31</v>
      </c>
      <c r="M19" s="9">
        <f t="shared" si="4"/>
        <v>34.1</v>
      </c>
      <c r="N19" s="28"/>
      <c r="O19" s="31">
        <f t="shared" si="5"/>
        <v>0</v>
      </c>
      <c r="P19" s="33" t="str">
        <f t="shared" si="6"/>
        <v xml:space="preserve"> </v>
      </c>
    </row>
    <row r="20" spans="2:16" ht="31.2">
      <c r="B20" s="49">
        <v>14</v>
      </c>
      <c r="C20" s="50" t="s">
        <v>19</v>
      </c>
      <c r="D20" s="51">
        <v>5</v>
      </c>
      <c r="E20" s="52" t="s">
        <v>18</v>
      </c>
      <c r="F20" s="53" t="s">
        <v>20</v>
      </c>
      <c r="G20" s="84"/>
      <c r="H20" s="84"/>
      <c r="I20" s="84"/>
      <c r="J20" s="9">
        <f t="shared" si="0"/>
        <v>1995</v>
      </c>
      <c r="K20" s="9">
        <f t="shared" si="1"/>
        <v>2194.5</v>
      </c>
      <c r="L20" s="9">
        <v>399</v>
      </c>
      <c r="M20" s="9">
        <f t="shared" si="4"/>
        <v>438.90000000000003</v>
      </c>
      <c r="N20" s="30"/>
      <c r="O20" s="32">
        <f t="shared" si="5"/>
        <v>0</v>
      </c>
      <c r="P20" s="26" t="str">
        <f t="shared" si="6"/>
        <v xml:space="preserve"> </v>
      </c>
    </row>
    <row r="21" spans="2:16" ht="30">
      <c r="B21" s="49">
        <v>15</v>
      </c>
      <c r="C21" s="50" t="s">
        <v>21</v>
      </c>
      <c r="D21" s="51">
        <v>10</v>
      </c>
      <c r="E21" s="52" t="s">
        <v>10</v>
      </c>
      <c r="F21" s="53" t="s">
        <v>70</v>
      </c>
      <c r="G21" s="84"/>
      <c r="H21" s="84"/>
      <c r="I21" s="84"/>
      <c r="J21" s="9">
        <f t="shared" si="0"/>
        <v>280</v>
      </c>
      <c r="K21" s="9">
        <f t="shared" si="1"/>
        <v>308.00000000000006</v>
      </c>
      <c r="L21" s="9">
        <v>28</v>
      </c>
      <c r="M21" s="9">
        <f t="shared" si="4"/>
        <v>30.800000000000004</v>
      </c>
      <c r="N21" s="28"/>
      <c r="O21" s="31">
        <f t="shared" si="5"/>
        <v>0</v>
      </c>
      <c r="P21" s="33" t="str">
        <f t="shared" si="6"/>
        <v xml:space="preserve"> </v>
      </c>
    </row>
    <row r="22" spans="2:16" ht="30">
      <c r="B22" s="49">
        <v>16</v>
      </c>
      <c r="C22" s="50" t="s">
        <v>22</v>
      </c>
      <c r="D22" s="51">
        <v>10</v>
      </c>
      <c r="E22" s="52" t="s">
        <v>10</v>
      </c>
      <c r="F22" s="53" t="s">
        <v>69</v>
      </c>
      <c r="G22" s="84"/>
      <c r="H22" s="84"/>
      <c r="I22" s="84"/>
      <c r="J22" s="9">
        <f t="shared" si="0"/>
        <v>260</v>
      </c>
      <c r="K22" s="9">
        <f t="shared" si="1"/>
        <v>286</v>
      </c>
      <c r="L22" s="9">
        <v>26</v>
      </c>
      <c r="M22" s="9">
        <f t="shared" si="4"/>
        <v>28.6</v>
      </c>
      <c r="N22" s="30"/>
      <c r="O22" s="31">
        <f t="shared" si="5"/>
        <v>0</v>
      </c>
      <c r="P22" s="26" t="str">
        <f t="shared" si="6"/>
        <v xml:space="preserve"> </v>
      </c>
    </row>
    <row r="23" spans="2:16" ht="30">
      <c r="B23" s="49">
        <v>17</v>
      </c>
      <c r="C23" s="50" t="s">
        <v>22</v>
      </c>
      <c r="D23" s="51">
        <v>10</v>
      </c>
      <c r="E23" s="52" t="s">
        <v>10</v>
      </c>
      <c r="F23" s="53" t="s">
        <v>68</v>
      </c>
      <c r="G23" s="84"/>
      <c r="H23" s="84"/>
      <c r="I23" s="84"/>
      <c r="J23" s="9">
        <f t="shared" si="0"/>
        <v>800</v>
      </c>
      <c r="K23" s="9">
        <f t="shared" si="1"/>
        <v>880</v>
      </c>
      <c r="L23" s="9">
        <v>80</v>
      </c>
      <c r="M23" s="9">
        <f t="shared" si="4"/>
        <v>88</v>
      </c>
      <c r="N23" s="28"/>
      <c r="O23" s="32">
        <f t="shared" si="5"/>
        <v>0</v>
      </c>
      <c r="P23" s="33" t="str">
        <f t="shared" si="6"/>
        <v xml:space="preserve"> </v>
      </c>
    </row>
    <row r="24" spans="2:16" ht="15">
      <c r="B24" s="49">
        <v>18</v>
      </c>
      <c r="C24" s="50" t="s">
        <v>23</v>
      </c>
      <c r="D24" s="51">
        <v>50</v>
      </c>
      <c r="E24" s="52" t="s">
        <v>10</v>
      </c>
      <c r="F24" s="53" t="s">
        <v>91</v>
      </c>
      <c r="G24" s="84"/>
      <c r="H24" s="84"/>
      <c r="I24" s="84"/>
      <c r="J24" s="9">
        <f t="shared" si="0"/>
        <v>300</v>
      </c>
      <c r="K24" s="9">
        <f t="shared" si="1"/>
        <v>330</v>
      </c>
      <c r="L24" s="9">
        <v>6</v>
      </c>
      <c r="M24" s="9">
        <f t="shared" si="4"/>
        <v>6.6000000000000005</v>
      </c>
      <c r="N24" s="30"/>
      <c r="O24" s="31">
        <f t="shared" si="5"/>
        <v>0</v>
      </c>
      <c r="P24" s="26" t="str">
        <f t="shared" si="6"/>
        <v xml:space="preserve"> </v>
      </c>
    </row>
    <row r="25" spans="2:16" ht="44.4">
      <c r="B25" s="49">
        <v>19</v>
      </c>
      <c r="C25" s="50" t="s">
        <v>24</v>
      </c>
      <c r="D25" s="51">
        <v>5</v>
      </c>
      <c r="E25" s="52" t="s">
        <v>10</v>
      </c>
      <c r="F25" s="53" t="s">
        <v>66</v>
      </c>
      <c r="G25" s="84"/>
      <c r="H25" s="84"/>
      <c r="I25" s="84"/>
      <c r="J25" s="9">
        <f t="shared" si="0"/>
        <v>370</v>
      </c>
      <c r="K25" s="9">
        <f t="shared" si="1"/>
        <v>407</v>
      </c>
      <c r="L25" s="9">
        <v>74</v>
      </c>
      <c r="M25" s="9">
        <f t="shared" si="4"/>
        <v>81.4</v>
      </c>
      <c r="N25" s="30"/>
      <c r="O25" s="31">
        <f t="shared" si="5"/>
        <v>0</v>
      </c>
      <c r="P25" s="26" t="str">
        <f t="shared" si="6"/>
        <v xml:space="preserve"> </v>
      </c>
    </row>
    <row r="26" spans="2:16" ht="102">
      <c r="B26" s="49">
        <v>20</v>
      </c>
      <c r="C26" s="50" t="s">
        <v>25</v>
      </c>
      <c r="D26" s="51">
        <v>5</v>
      </c>
      <c r="E26" s="52" t="s">
        <v>10</v>
      </c>
      <c r="F26" s="53" t="s">
        <v>67</v>
      </c>
      <c r="G26" s="84"/>
      <c r="H26" s="84"/>
      <c r="I26" s="84"/>
      <c r="J26" s="9">
        <f t="shared" si="0"/>
        <v>350</v>
      </c>
      <c r="K26" s="9">
        <f t="shared" si="1"/>
        <v>385</v>
      </c>
      <c r="L26" s="9">
        <v>70</v>
      </c>
      <c r="M26" s="9">
        <f t="shared" si="4"/>
        <v>77</v>
      </c>
      <c r="N26" s="30"/>
      <c r="O26" s="31">
        <f t="shared" si="5"/>
        <v>0</v>
      </c>
      <c r="P26" s="26" t="str">
        <f t="shared" si="6"/>
        <v xml:space="preserve"> </v>
      </c>
    </row>
    <row r="27" spans="2:16" ht="31.2">
      <c r="B27" s="49">
        <v>21</v>
      </c>
      <c r="C27" s="50" t="s">
        <v>26</v>
      </c>
      <c r="D27" s="51">
        <v>5</v>
      </c>
      <c r="E27" s="52" t="s">
        <v>18</v>
      </c>
      <c r="F27" s="53" t="s">
        <v>65</v>
      </c>
      <c r="G27" s="84"/>
      <c r="H27" s="84"/>
      <c r="I27" s="84"/>
      <c r="J27" s="9">
        <f t="shared" si="0"/>
        <v>975</v>
      </c>
      <c r="K27" s="9">
        <f t="shared" si="1"/>
        <v>1072.5000000000002</v>
      </c>
      <c r="L27" s="9">
        <v>195</v>
      </c>
      <c r="M27" s="9">
        <f t="shared" si="4"/>
        <v>214.50000000000003</v>
      </c>
      <c r="N27" s="28"/>
      <c r="O27" s="31">
        <f t="shared" si="5"/>
        <v>0</v>
      </c>
      <c r="P27" s="33" t="str">
        <f t="shared" si="6"/>
        <v xml:space="preserve"> </v>
      </c>
    </row>
    <row r="28" spans="2:16" ht="30">
      <c r="B28" s="49">
        <v>22</v>
      </c>
      <c r="C28" s="50" t="s">
        <v>27</v>
      </c>
      <c r="D28" s="51">
        <v>10</v>
      </c>
      <c r="E28" s="52" t="s">
        <v>10</v>
      </c>
      <c r="F28" s="53" t="s">
        <v>64</v>
      </c>
      <c r="G28" s="84"/>
      <c r="H28" s="84"/>
      <c r="I28" s="84"/>
      <c r="J28" s="9">
        <f t="shared" si="0"/>
        <v>710</v>
      </c>
      <c r="K28" s="9">
        <f t="shared" si="1"/>
        <v>781.0000000000001</v>
      </c>
      <c r="L28" s="9">
        <v>71</v>
      </c>
      <c r="M28" s="9">
        <f t="shared" si="4"/>
        <v>78.10000000000001</v>
      </c>
      <c r="N28" s="30"/>
      <c r="O28" s="32">
        <f t="shared" si="5"/>
        <v>0</v>
      </c>
      <c r="P28" s="26" t="str">
        <f t="shared" si="6"/>
        <v xml:space="preserve"> </v>
      </c>
    </row>
    <row r="29" spans="2:16" ht="15.6">
      <c r="B29" s="49">
        <v>23</v>
      </c>
      <c r="C29" s="50" t="s">
        <v>28</v>
      </c>
      <c r="D29" s="51">
        <v>5</v>
      </c>
      <c r="E29" s="52" t="s">
        <v>18</v>
      </c>
      <c r="F29" s="53" t="s">
        <v>57</v>
      </c>
      <c r="G29" s="84"/>
      <c r="H29" s="84"/>
      <c r="I29" s="84"/>
      <c r="J29" s="9">
        <f t="shared" si="0"/>
        <v>550</v>
      </c>
      <c r="K29" s="9">
        <f t="shared" si="1"/>
        <v>605.0000000000001</v>
      </c>
      <c r="L29" s="9">
        <v>110</v>
      </c>
      <c r="M29" s="9">
        <f t="shared" si="4"/>
        <v>121.00000000000001</v>
      </c>
      <c r="N29" s="28"/>
      <c r="O29" s="31">
        <f t="shared" si="5"/>
        <v>0</v>
      </c>
      <c r="P29" s="33" t="str">
        <f t="shared" si="6"/>
        <v xml:space="preserve"> </v>
      </c>
    </row>
    <row r="30" spans="2:16" ht="15.6">
      <c r="B30" s="49">
        <v>24</v>
      </c>
      <c r="C30" s="50" t="s">
        <v>29</v>
      </c>
      <c r="D30" s="51">
        <v>5</v>
      </c>
      <c r="E30" s="52" t="s">
        <v>18</v>
      </c>
      <c r="F30" s="53" t="s">
        <v>56</v>
      </c>
      <c r="G30" s="84"/>
      <c r="H30" s="84"/>
      <c r="I30" s="84"/>
      <c r="J30" s="9">
        <f t="shared" si="0"/>
        <v>550</v>
      </c>
      <c r="K30" s="9">
        <f t="shared" si="1"/>
        <v>605.0000000000001</v>
      </c>
      <c r="L30" s="9">
        <v>110</v>
      </c>
      <c r="M30" s="9">
        <f t="shared" si="4"/>
        <v>121.00000000000001</v>
      </c>
      <c r="N30" s="30"/>
      <c r="O30" s="31">
        <f t="shared" si="5"/>
        <v>0</v>
      </c>
      <c r="P30" s="26" t="str">
        <f t="shared" si="6"/>
        <v xml:space="preserve"> </v>
      </c>
    </row>
    <row r="31" spans="2:16" ht="15">
      <c r="B31" s="49">
        <v>25</v>
      </c>
      <c r="C31" s="50" t="s">
        <v>30</v>
      </c>
      <c r="D31" s="51">
        <v>60</v>
      </c>
      <c r="E31" s="52" t="s">
        <v>31</v>
      </c>
      <c r="F31" s="53" t="s">
        <v>32</v>
      </c>
      <c r="G31" s="84"/>
      <c r="H31" s="84"/>
      <c r="I31" s="84"/>
      <c r="J31" s="9">
        <f t="shared" si="0"/>
        <v>900</v>
      </c>
      <c r="K31" s="9">
        <f t="shared" si="1"/>
        <v>990</v>
      </c>
      <c r="L31" s="9">
        <v>15</v>
      </c>
      <c r="M31" s="9">
        <f t="shared" si="4"/>
        <v>16.5</v>
      </c>
      <c r="N31" s="28"/>
      <c r="O31" s="32">
        <f t="shared" si="5"/>
        <v>0</v>
      </c>
      <c r="P31" s="33" t="str">
        <f t="shared" si="6"/>
        <v xml:space="preserve"> </v>
      </c>
    </row>
    <row r="32" spans="2:16" ht="15">
      <c r="B32" s="49">
        <v>26</v>
      </c>
      <c r="C32" s="50" t="s">
        <v>33</v>
      </c>
      <c r="D32" s="51">
        <v>120</v>
      </c>
      <c r="E32" s="52" t="s">
        <v>31</v>
      </c>
      <c r="F32" s="53" t="s">
        <v>34</v>
      </c>
      <c r="G32" s="84"/>
      <c r="H32" s="84"/>
      <c r="I32" s="84"/>
      <c r="J32" s="9">
        <f t="shared" si="0"/>
        <v>1800</v>
      </c>
      <c r="K32" s="9">
        <f t="shared" si="1"/>
        <v>1980</v>
      </c>
      <c r="L32" s="9">
        <v>15</v>
      </c>
      <c r="M32" s="9">
        <f t="shared" si="4"/>
        <v>16.5</v>
      </c>
      <c r="N32" s="30"/>
      <c r="O32" s="31">
        <f t="shared" si="5"/>
        <v>0</v>
      </c>
      <c r="P32" s="26" t="str">
        <f t="shared" si="6"/>
        <v xml:space="preserve"> </v>
      </c>
    </row>
    <row r="33" spans="2:16" ht="15">
      <c r="B33" s="49">
        <v>27</v>
      </c>
      <c r="C33" s="50" t="s">
        <v>35</v>
      </c>
      <c r="D33" s="51">
        <v>120</v>
      </c>
      <c r="E33" s="52" t="s">
        <v>31</v>
      </c>
      <c r="F33" s="53" t="s">
        <v>36</v>
      </c>
      <c r="G33" s="84"/>
      <c r="H33" s="84"/>
      <c r="I33" s="84"/>
      <c r="J33" s="9">
        <f t="shared" si="0"/>
        <v>1800</v>
      </c>
      <c r="K33" s="9">
        <f t="shared" si="1"/>
        <v>1980</v>
      </c>
      <c r="L33" s="9">
        <v>15</v>
      </c>
      <c r="M33" s="9">
        <f t="shared" si="4"/>
        <v>16.5</v>
      </c>
      <c r="N33" s="30"/>
      <c r="O33" s="31">
        <f t="shared" si="5"/>
        <v>0</v>
      </c>
      <c r="P33" s="26" t="str">
        <f t="shared" si="6"/>
        <v xml:space="preserve"> </v>
      </c>
    </row>
    <row r="34" spans="2:16" ht="15">
      <c r="B34" s="49">
        <v>28</v>
      </c>
      <c r="C34" s="50" t="s">
        <v>37</v>
      </c>
      <c r="D34" s="51">
        <v>60</v>
      </c>
      <c r="E34" s="52" t="s">
        <v>31</v>
      </c>
      <c r="F34" s="53" t="s">
        <v>38</v>
      </c>
      <c r="G34" s="84"/>
      <c r="H34" s="84"/>
      <c r="I34" s="84"/>
      <c r="J34" s="9">
        <f t="shared" si="0"/>
        <v>900</v>
      </c>
      <c r="K34" s="9">
        <f t="shared" si="1"/>
        <v>990</v>
      </c>
      <c r="L34" s="9">
        <v>15</v>
      </c>
      <c r="M34" s="9">
        <f t="shared" si="4"/>
        <v>16.5</v>
      </c>
      <c r="N34" s="30"/>
      <c r="O34" s="31">
        <f t="shared" si="5"/>
        <v>0</v>
      </c>
      <c r="P34" s="26" t="str">
        <f t="shared" si="6"/>
        <v xml:space="preserve"> </v>
      </c>
    </row>
    <row r="35" spans="2:16" ht="31.2">
      <c r="B35" s="49">
        <v>29</v>
      </c>
      <c r="C35" s="50" t="s">
        <v>39</v>
      </c>
      <c r="D35" s="51">
        <v>10</v>
      </c>
      <c r="E35" s="52" t="s">
        <v>40</v>
      </c>
      <c r="F35" s="53" t="s">
        <v>41</v>
      </c>
      <c r="G35" s="84"/>
      <c r="H35" s="84"/>
      <c r="I35" s="84"/>
      <c r="J35" s="9">
        <f t="shared" si="0"/>
        <v>135</v>
      </c>
      <c r="K35" s="9">
        <f t="shared" si="1"/>
        <v>148.5</v>
      </c>
      <c r="L35" s="9">
        <v>13.5</v>
      </c>
      <c r="M35" s="9">
        <f t="shared" si="4"/>
        <v>14.850000000000001</v>
      </c>
      <c r="N35" s="28"/>
      <c r="O35" s="31">
        <f t="shared" si="5"/>
        <v>0</v>
      </c>
      <c r="P35" s="33" t="str">
        <f t="shared" si="6"/>
        <v xml:space="preserve"> </v>
      </c>
    </row>
    <row r="36" spans="2:16" ht="15">
      <c r="B36" s="49">
        <v>30</v>
      </c>
      <c r="C36" s="50" t="s">
        <v>42</v>
      </c>
      <c r="D36" s="51">
        <v>5</v>
      </c>
      <c r="E36" s="52" t="s">
        <v>10</v>
      </c>
      <c r="F36" s="53" t="s">
        <v>76</v>
      </c>
      <c r="G36" s="84"/>
      <c r="H36" s="84"/>
      <c r="I36" s="84"/>
      <c r="J36" s="9">
        <f t="shared" si="0"/>
        <v>150</v>
      </c>
      <c r="K36" s="9">
        <f t="shared" si="1"/>
        <v>165</v>
      </c>
      <c r="L36" s="9">
        <v>30</v>
      </c>
      <c r="M36" s="9">
        <f t="shared" si="4"/>
        <v>33</v>
      </c>
      <c r="N36" s="30"/>
      <c r="O36" s="32">
        <f t="shared" si="5"/>
        <v>0</v>
      </c>
      <c r="P36" s="26" t="str">
        <f t="shared" si="6"/>
        <v xml:space="preserve"> </v>
      </c>
    </row>
    <row r="37" spans="2:16" ht="15">
      <c r="B37" s="49">
        <v>31</v>
      </c>
      <c r="C37" s="50" t="s">
        <v>43</v>
      </c>
      <c r="D37" s="51">
        <v>5</v>
      </c>
      <c r="E37" s="52" t="s">
        <v>10</v>
      </c>
      <c r="F37" s="53" t="s">
        <v>77</v>
      </c>
      <c r="G37" s="84"/>
      <c r="H37" s="84"/>
      <c r="I37" s="84"/>
      <c r="J37" s="9">
        <f t="shared" si="0"/>
        <v>175</v>
      </c>
      <c r="K37" s="9">
        <f t="shared" si="1"/>
        <v>192.5</v>
      </c>
      <c r="L37" s="9">
        <v>35</v>
      </c>
      <c r="M37" s="9">
        <f t="shared" si="4"/>
        <v>38.5</v>
      </c>
      <c r="N37" s="28"/>
      <c r="O37" s="31">
        <f t="shared" si="5"/>
        <v>0</v>
      </c>
      <c r="P37" s="33" t="str">
        <f t="shared" si="6"/>
        <v xml:space="preserve"> </v>
      </c>
    </row>
    <row r="38" spans="2:16" ht="15">
      <c r="B38" s="49">
        <v>32</v>
      </c>
      <c r="C38" s="50" t="s">
        <v>44</v>
      </c>
      <c r="D38" s="51">
        <v>5</v>
      </c>
      <c r="E38" s="52" t="s">
        <v>10</v>
      </c>
      <c r="F38" s="53" t="s">
        <v>78</v>
      </c>
      <c r="G38" s="84"/>
      <c r="H38" s="84"/>
      <c r="I38" s="84"/>
      <c r="J38" s="9">
        <f t="shared" si="0"/>
        <v>295</v>
      </c>
      <c r="K38" s="9">
        <f t="shared" si="1"/>
        <v>324.5</v>
      </c>
      <c r="L38" s="9">
        <v>59</v>
      </c>
      <c r="M38" s="9">
        <f t="shared" si="4"/>
        <v>64.9</v>
      </c>
      <c r="N38" s="30"/>
      <c r="O38" s="31">
        <f t="shared" si="5"/>
        <v>0</v>
      </c>
      <c r="P38" s="26" t="str">
        <f t="shared" si="6"/>
        <v xml:space="preserve"> </v>
      </c>
    </row>
    <row r="39" spans="2:16" ht="43.2">
      <c r="B39" s="49">
        <v>33</v>
      </c>
      <c r="C39" s="50" t="s">
        <v>45</v>
      </c>
      <c r="D39" s="51">
        <v>5</v>
      </c>
      <c r="E39" s="52" t="s">
        <v>10</v>
      </c>
      <c r="F39" s="53" t="s">
        <v>79</v>
      </c>
      <c r="G39" s="84"/>
      <c r="H39" s="84"/>
      <c r="I39" s="84"/>
      <c r="J39" s="9">
        <f aca="true" t="shared" si="7" ref="J39:J70">D39*L39</f>
        <v>280</v>
      </c>
      <c r="K39" s="9">
        <f aca="true" t="shared" si="8" ref="K39:K70">D39*M39</f>
        <v>308.00000000000006</v>
      </c>
      <c r="L39" s="9">
        <v>56</v>
      </c>
      <c r="M39" s="9">
        <f t="shared" si="4"/>
        <v>61.60000000000001</v>
      </c>
      <c r="N39" s="28"/>
      <c r="O39" s="32">
        <f t="shared" si="5"/>
        <v>0</v>
      </c>
      <c r="P39" s="33" t="str">
        <f t="shared" si="6"/>
        <v xml:space="preserve"> </v>
      </c>
    </row>
    <row r="40" spans="2:16" ht="15">
      <c r="B40" s="49">
        <v>34</v>
      </c>
      <c r="C40" s="50" t="s">
        <v>46</v>
      </c>
      <c r="D40" s="51">
        <v>5</v>
      </c>
      <c r="E40" s="52" t="s">
        <v>10</v>
      </c>
      <c r="F40" s="53" t="s">
        <v>80</v>
      </c>
      <c r="G40" s="84"/>
      <c r="H40" s="84"/>
      <c r="I40" s="84"/>
      <c r="J40" s="9">
        <f t="shared" si="7"/>
        <v>132.5</v>
      </c>
      <c r="K40" s="9">
        <f t="shared" si="8"/>
        <v>145.75</v>
      </c>
      <c r="L40" s="9">
        <v>26.5</v>
      </c>
      <c r="M40" s="9">
        <f t="shared" si="4"/>
        <v>29.150000000000002</v>
      </c>
      <c r="N40" s="30"/>
      <c r="O40" s="31">
        <f t="shared" si="5"/>
        <v>0</v>
      </c>
      <c r="P40" s="26" t="str">
        <f t="shared" si="6"/>
        <v xml:space="preserve"> </v>
      </c>
    </row>
    <row r="41" spans="2:16" ht="15">
      <c r="B41" s="49">
        <v>35</v>
      </c>
      <c r="C41" s="50" t="s">
        <v>47</v>
      </c>
      <c r="D41" s="51">
        <v>5</v>
      </c>
      <c r="E41" s="52" t="s">
        <v>10</v>
      </c>
      <c r="F41" s="53" t="s">
        <v>81</v>
      </c>
      <c r="G41" s="84"/>
      <c r="H41" s="84"/>
      <c r="I41" s="84"/>
      <c r="J41" s="9">
        <f t="shared" si="7"/>
        <v>180</v>
      </c>
      <c r="K41" s="9">
        <f t="shared" si="8"/>
        <v>198</v>
      </c>
      <c r="L41" s="9">
        <v>36</v>
      </c>
      <c r="M41" s="9">
        <f t="shared" si="4"/>
        <v>39.6</v>
      </c>
      <c r="N41" s="30"/>
      <c r="O41" s="31">
        <f t="shared" si="5"/>
        <v>0</v>
      </c>
      <c r="P41" s="26" t="str">
        <f t="shared" si="6"/>
        <v xml:space="preserve"> </v>
      </c>
    </row>
    <row r="42" spans="2:16" ht="15">
      <c r="B42" s="49">
        <v>36</v>
      </c>
      <c r="C42" s="50" t="s">
        <v>48</v>
      </c>
      <c r="D42" s="51">
        <v>5</v>
      </c>
      <c r="E42" s="52" t="s">
        <v>10</v>
      </c>
      <c r="F42" s="53" t="s">
        <v>82</v>
      </c>
      <c r="G42" s="84"/>
      <c r="H42" s="84"/>
      <c r="I42" s="84"/>
      <c r="J42" s="9">
        <f t="shared" si="7"/>
        <v>175</v>
      </c>
      <c r="K42" s="9">
        <f t="shared" si="8"/>
        <v>192.5</v>
      </c>
      <c r="L42" s="9">
        <v>35</v>
      </c>
      <c r="M42" s="9">
        <f t="shared" si="4"/>
        <v>38.5</v>
      </c>
      <c r="N42" s="30"/>
      <c r="O42" s="31">
        <f t="shared" si="5"/>
        <v>0</v>
      </c>
      <c r="P42" s="26" t="str">
        <f t="shared" si="6"/>
        <v xml:space="preserve"> </v>
      </c>
    </row>
    <row r="43" spans="2:16" ht="15">
      <c r="B43" s="49">
        <v>37</v>
      </c>
      <c r="C43" s="50" t="s">
        <v>49</v>
      </c>
      <c r="D43" s="51">
        <v>5</v>
      </c>
      <c r="E43" s="52" t="s">
        <v>10</v>
      </c>
      <c r="F43" s="53" t="s">
        <v>83</v>
      </c>
      <c r="G43" s="84"/>
      <c r="H43" s="84"/>
      <c r="I43" s="84"/>
      <c r="J43" s="9">
        <f t="shared" si="7"/>
        <v>80</v>
      </c>
      <c r="K43" s="9">
        <f t="shared" si="8"/>
        <v>88</v>
      </c>
      <c r="L43" s="9">
        <v>16</v>
      </c>
      <c r="M43" s="9">
        <f t="shared" si="4"/>
        <v>17.6</v>
      </c>
      <c r="N43" s="28"/>
      <c r="O43" s="31">
        <f t="shared" si="5"/>
        <v>0</v>
      </c>
      <c r="P43" s="33" t="str">
        <f t="shared" si="6"/>
        <v xml:space="preserve"> </v>
      </c>
    </row>
    <row r="44" spans="2:16" ht="15">
      <c r="B44" s="49">
        <v>38</v>
      </c>
      <c r="C44" s="50" t="s">
        <v>50</v>
      </c>
      <c r="D44" s="51">
        <v>50</v>
      </c>
      <c r="E44" s="52" t="s">
        <v>10</v>
      </c>
      <c r="F44" s="53" t="s">
        <v>84</v>
      </c>
      <c r="G44" s="84"/>
      <c r="H44" s="84"/>
      <c r="I44" s="84"/>
      <c r="J44" s="9">
        <f t="shared" si="7"/>
        <v>675</v>
      </c>
      <c r="K44" s="9">
        <f t="shared" si="8"/>
        <v>742.5000000000001</v>
      </c>
      <c r="L44" s="9">
        <v>13.5</v>
      </c>
      <c r="M44" s="9">
        <f t="shared" si="4"/>
        <v>14.850000000000001</v>
      </c>
      <c r="N44" s="30"/>
      <c r="O44" s="32">
        <f t="shared" si="5"/>
        <v>0</v>
      </c>
      <c r="P44" s="26" t="str">
        <f t="shared" si="6"/>
        <v xml:space="preserve"> </v>
      </c>
    </row>
    <row r="45" spans="2:16" ht="15">
      <c r="B45" s="49">
        <v>39</v>
      </c>
      <c r="C45" s="50" t="s">
        <v>51</v>
      </c>
      <c r="D45" s="51">
        <v>50</v>
      </c>
      <c r="E45" s="52" t="s">
        <v>10</v>
      </c>
      <c r="F45" s="53" t="s">
        <v>85</v>
      </c>
      <c r="G45" s="84"/>
      <c r="H45" s="84"/>
      <c r="I45" s="84"/>
      <c r="J45" s="9">
        <f t="shared" si="7"/>
        <v>550</v>
      </c>
      <c r="K45" s="9">
        <f t="shared" si="8"/>
        <v>605.0000000000001</v>
      </c>
      <c r="L45" s="9">
        <v>11</v>
      </c>
      <c r="M45" s="9">
        <f t="shared" si="4"/>
        <v>12.100000000000001</v>
      </c>
      <c r="N45" s="28"/>
      <c r="O45" s="31">
        <f t="shared" si="5"/>
        <v>0</v>
      </c>
      <c r="P45" s="33" t="str">
        <f t="shared" si="6"/>
        <v xml:space="preserve"> </v>
      </c>
    </row>
    <row r="46" spans="2:16" ht="15">
      <c r="B46" s="49">
        <v>40</v>
      </c>
      <c r="C46" s="50" t="s">
        <v>51</v>
      </c>
      <c r="D46" s="51">
        <v>50</v>
      </c>
      <c r="E46" s="52" t="s">
        <v>10</v>
      </c>
      <c r="F46" s="53" t="s">
        <v>86</v>
      </c>
      <c r="G46" s="84"/>
      <c r="H46" s="84"/>
      <c r="I46" s="84"/>
      <c r="J46" s="9">
        <f t="shared" si="7"/>
        <v>200</v>
      </c>
      <c r="K46" s="9">
        <f t="shared" si="8"/>
        <v>220.00000000000003</v>
      </c>
      <c r="L46" s="9">
        <v>4</v>
      </c>
      <c r="M46" s="9">
        <f t="shared" si="4"/>
        <v>4.4</v>
      </c>
      <c r="N46" s="30"/>
      <c r="O46" s="31">
        <f t="shared" si="5"/>
        <v>0</v>
      </c>
      <c r="P46" s="26" t="str">
        <f t="shared" si="6"/>
        <v xml:space="preserve"> </v>
      </c>
    </row>
    <row r="47" spans="2:16" ht="15">
      <c r="B47" s="49">
        <v>41</v>
      </c>
      <c r="C47" s="50" t="s">
        <v>51</v>
      </c>
      <c r="D47" s="51">
        <v>10</v>
      </c>
      <c r="E47" s="52" t="s">
        <v>10</v>
      </c>
      <c r="F47" s="53" t="s">
        <v>87</v>
      </c>
      <c r="G47" s="84"/>
      <c r="H47" s="84"/>
      <c r="I47" s="84"/>
      <c r="J47" s="9">
        <f t="shared" si="7"/>
        <v>120</v>
      </c>
      <c r="K47" s="9">
        <f t="shared" si="8"/>
        <v>132</v>
      </c>
      <c r="L47" s="9">
        <v>12</v>
      </c>
      <c r="M47" s="9">
        <f t="shared" si="4"/>
        <v>13.200000000000001</v>
      </c>
      <c r="N47" s="28"/>
      <c r="O47" s="32">
        <f t="shared" si="5"/>
        <v>0</v>
      </c>
      <c r="P47" s="33" t="str">
        <f t="shared" si="6"/>
        <v xml:space="preserve"> </v>
      </c>
    </row>
    <row r="48" spans="2:16" ht="15">
      <c r="B48" s="49">
        <v>42</v>
      </c>
      <c r="C48" s="50" t="s">
        <v>52</v>
      </c>
      <c r="D48" s="51">
        <v>10</v>
      </c>
      <c r="E48" s="52" t="s">
        <v>10</v>
      </c>
      <c r="F48" s="53" t="s">
        <v>88</v>
      </c>
      <c r="G48" s="84"/>
      <c r="H48" s="84"/>
      <c r="I48" s="84"/>
      <c r="J48" s="9">
        <f t="shared" si="7"/>
        <v>70</v>
      </c>
      <c r="K48" s="9">
        <f t="shared" si="8"/>
        <v>77.00000000000001</v>
      </c>
      <c r="L48" s="9">
        <v>7</v>
      </c>
      <c r="M48" s="9">
        <f t="shared" si="4"/>
        <v>7.700000000000001</v>
      </c>
      <c r="N48" s="30"/>
      <c r="O48" s="31">
        <f t="shared" si="5"/>
        <v>0</v>
      </c>
      <c r="P48" s="26" t="str">
        <f t="shared" si="6"/>
        <v xml:space="preserve"> </v>
      </c>
    </row>
    <row r="49" spans="2:16" ht="30">
      <c r="B49" s="49">
        <v>43</v>
      </c>
      <c r="C49" s="50" t="s">
        <v>53</v>
      </c>
      <c r="D49" s="51">
        <v>10</v>
      </c>
      <c r="E49" s="52" t="s">
        <v>18</v>
      </c>
      <c r="F49" s="53" t="s">
        <v>75</v>
      </c>
      <c r="G49" s="84"/>
      <c r="H49" s="84"/>
      <c r="I49" s="84"/>
      <c r="J49" s="9">
        <f t="shared" si="7"/>
        <v>100</v>
      </c>
      <c r="K49" s="9">
        <f t="shared" si="8"/>
        <v>110</v>
      </c>
      <c r="L49" s="9">
        <v>10</v>
      </c>
      <c r="M49" s="9">
        <f t="shared" si="4"/>
        <v>11</v>
      </c>
      <c r="N49" s="30"/>
      <c r="O49" s="31">
        <f t="shared" si="5"/>
        <v>0</v>
      </c>
      <c r="P49" s="26" t="str">
        <f t="shared" si="6"/>
        <v xml:space="preserve"> </v>
      </c>
    </row>
    <row r="50" spans="2:16" ht="15">
      <c r="B50" s="49">
        <v>44</v>
      </c>
      <c r="C50" s="50" t="s">
        <v>54</v>
      </c>
      <c r="D50" s="51">
        <v>10</v>
      </c>
      <c r="E50" s="52" t="s">
        <v>10</v>
      </c>
      <c r="F50" s="53" t="s">
        <v>89</v>
      </c>
      <c r="G50" s="84"/>
      <c r="H50" s="84"/>
      <c r="I50" s="84"/>
      <c r="J50" s="9">
        <f t="shared" si="7"/>
        <v>195</v>
      </c>
      <c r="K50" s="9">
        <f t="shared" si="8"/>
        <v>214.50000000000003</v>
      </c>
      <c r="L50" s="9">
        <v>19.5</v>
      </c>
      <c r="M50" s="9">
        <f t="shared" si="4"/>
        <v>21.450000000000003</v>
      </c>
      <c r="N50" s="30"/>
      <c r="O50" s="31">
        <f t="shared" si="5"/>
        <v>0</v>
      </c>
      <c r="P50" s="26" t="str">
        <f t="shared" si="6"/>
        <v xml:space="preserve"> </v>
      </c>
    </row>
    <row r="51" spans="2:16" ht="15">
      <c r="B51" s="49">
        <v>45</v>
      </c>
      <c r="C51" s="50" t="s">
        <v>55</v>
      </c>
      <c r="D51" s="51">
        <v>5</v>
      </c>
      <c r="E51" s="52" t="s">
        <v>10</v>
      </c>
      <c r="F51" s="53" t="s">
        <v>90</v>
      </c>
      <c r="G51" s="84"/>
      <c r="H51" s="84"/>
      <c r="I51" s="84"/>
      <c r="J51" s="9">
        <f t="shared" si="7"/>
        <v>445</v>
      </c>
      <c r="K51" s="9">
        <f t="shared" si="8"/>
        <v>489.5</v>
      </c>
      <c r="L51" s="9">
        <v>89</v>
      </c>
      <c r="M51" s="9">
        <f t="shared" si="4"/>
        <v>97.9</v>
      </c>
      <c r="N51" s="28"/>
      <c r="O51" s="31">
        <f t="shared" si="5"/>
        <v>0</v>
      </c>
      <c r="P51" s="33" t="str">
        <f t="shared" si="6"/>
        <v xml:space="preserve"> </v>
      </c>
    </row>
    <row r="52" spans="2:16" ht="15" thickBot="1">
      <c r="B52" s="54">
        <v>46</v>
      </c>
      <c r="C52" s="55" t="s">
        <v>109</v>
      </c>
      <c r="D52" s="56">
        <v>5</v>
      </c>
      <c r="E52" s="57" t="s">
        <v>10</v>
      </c>
      <c r="F52" s="58" t="s">
        <v>108</v>
      </c>
      <c r="G52" s="85"/>
      <c r="H52" s="85"/>
      <c r="I52" s="85"/>
      <c r="J52" s="18">
        <f t="shared" si="7"/>
        <v>655</v>
      </c>
      <c r="K52" s="18">
        <f t="shared" si="8"/>
        <v>720.5000000000001</v>
      </c>
      <c r="L52" s="18">
        <v>131</v>
      </c>
      <c r="M52" s="18">
        <f t="shared" si="4"/>
        <v>144.10000000000002</v>
      </c>
      <c r="N52" s="34"/>
      <c r="O52" s="35">
        <f t="shared" si="5"/>
        <v>0</v>
      </c>
      <c r="P52" s="27" t="str">
        <f t="shared" si="6"/>
        <v xml:space="preserve"> </v>
      </c>
    </row>
    <row r="53" spans="1:17" ht="31.5" thickBot="1" thickTop="1">
      <c r="A53" s="43"/>
      <c r="B53" s="59">
        <v>47</v>
      </c>
      <c r="C53" s="60" t="s">
        <v>175</v>
      </c>
      <c r="D53" s="61">
        <v>20</v>
      </c>
      <c r="E53" s="62" t="s">
        <v>10</v>
      </c>
      <c r="F53" s="60" t="s">
        <v>176</v>
      </c>
      <c r="G53" s="63" t="s">
        <v>174</v>
      </c>
      <c r="H53" s="63" t="s">
        <v>114</v>
      </c>
      <c r="I53" s="63" t="s">
        <v>115</v>
      </c>
      <c r="J53" s="17">
        <f t="shared" si="7"/>
        <v>840</v>
      </c>
      <c r="K53" s="17">
        <f t="shared" si="8"/>
        <v>924</v>
      </c>
      <c r="L53" s="17">
        <v>42</v>
      </c>
      <c r="M53" s="24">
        <f t="shared" si="4"/>
        <v>46.2</v>
      </c>
      <c r="N53" s="36"/>
      <c r="O53" s="35">
        <f t="shared" si="5"/>
        <v>0</v>
      </c>
      <c r="P53" s="37" t="str">
        <f t="shared" si="6"/>
        <v xml:space="preserve"> </v>
      </c>
      <c r="Q53" s="64"/>
    </row>
    <row r="54" spans="2:16" ht="31.5" customHeight="1" thickTop="1">
      <c r="B54" s="44">
        <v>48</v>
      </c>
      <c r="C54" s="45" t="s">
        <v>9</v>
      </c>
      <c r="D54" s="46">
        <v>100</v>
      </c>
      <c r="E54" s="46" t="s">
        <v>6</v>
      </c>
      <c r="F54" s="48" t="s">
        <v>116</v>
      </c>
      <c r="G54" s="83" t="s">
        <v>174</v>
      </c>
      <c r="H54" s="83" t="s">
        <v>117</v>
      </c>
      <c r="I54" s="83" t="s">
        <v>118</v>
      </c>
      <c r="J54" s="8">
        <f t="shared" si="7"/>
        <v>250</v>
      </c>
      <c r="K54" s="8">
        <f t="shared" si="8"/>
        <v>275</v>
      </c>
      <c r="L54" s="8">
        <v>2.5</v>
      </c>
      <c r="M54" s="8">
        <f t="shared" si="4"/>
        <v>2.75</v>
      </c>
      <c r="N54" s="28"/>
      <c r="O54" s="32">
        <f t="shared" si="5"/>
        <v>0</v>
      </c>
      <c r="P54" s="33" t="str">
        <f t="shared" si="6"/>
        <v xml:space="preserve"> </v>
      </c>
    </row>
    <row r="55" spans="2:16" ht="70.5" customHeight="1">
      <c r="B55" s="49">
        <v>49</v>
      </c>
      <c r="C55" s="50" t="s">
        <v>119</v>
      </c>
      <c r="D55" s="51">
        <v>15</v>
      </c>
      <c r="E55" s="51" t="s">
        <v>10</v>
      </c>
      <c r="F55" s="65" t="s">
        <v>120</v>
      </c>
      <c r="G55" s="84"/>
      <c r="H55" s="84"/>
      <c r="I55" s="84"/>
      <c r="J55" s="9">
        <f t="shared" si="7"/>
        <v>720</v>
      </c>
      <c r="K55" s="9">
        <f t="shared" si="8"/>
        <v>792.0000000000001</v>
      </c>
      <c r="L55" s="9">
        <v>48</v>
      </c>
      <c r="M55" s="9">
        <f t="shared" si="4"/>
        <v>52.800000000000004</v>
      </c>
      <c r="N55" s="28"/>
      <c r="O55" s="32">
        <f t="shared" si="5"/>
        <v>0</v>
      </c>
      <c r="P55" s="33" t="str">
        <f t="shared" si="6"/>
        <v xml:space="preserve"> </v>
      </c>
    </row>
    <row r="56" spans="2:16" ht="82.5" customHeight="1">
      <c r="B56" s="49">
        <v>50</v>
      </c>
      <c r="C56" s="50" t="s">
        <v>119</v>
      </c>
      <c r="D56" s="51">
        <v>10</v>
      </c>
      <c r="E56" s="51" t="s">
        <v>10</v>
      </c>
      <c r="F56" s="65" t="s">
        <v>121</v>
      </c>
      <c r="G56" s="84"/>
      <c r="H56" s="84"/>
      <c r="I56" s="84"/>
      <c r="J56" s="9">
        <f t="shared" si="7"/>
        <v>570</v>
      </c>
      <c r="K56" s="9">
        <f t="shared" si="8"/>
        <v>627</v>
      </c>
      <c r="L56" s="9">
        <v>57</v>
      </c>
      <c r="M56" s="9">
        <f t="shared" si="4"/>
        <v>62.7</v>
      </c>
      <c r="N56" s="30"/>
      <c r="O56" s="31">
        <f t="shared" si="5"/>
        <v>0</v>
      </c>
      <c r="P56" s="26" t="str">
        <f t="shared" si="6"/>
        <v xml:space="preserve"> </v>
      </c>
    </row>
    <row r="57" spans="2:16" ht="78.75">
      <c r="B57" s="49">
        <v>51</v>
      </c>
      <c r="C57" s="50" t="s">
        <v>11</v>
      </c>
      <c r="D57" s="51">
        <v>3</v>
      </c>
      <c r="E57" s="51" t="s">
        <v>10</v>
      </c>
      <c r="F57" s="65" t="s">
        <v>92</v>
      </c>
      <c r="G57" s="84"/>
      <c r="H57" s="84"/>
      <c r="I57" s="84"/>
      <c r="J57" s="9">
        <f t="shared" si="7"/>
        <v>330</v>
      </c>
      <c r="K57" s="9">
        <f t="shared" si="8"/>
        <v>363.00000000000006</v>
      </c>
      <c r="L57" s="9">
        <v>110</v>
      </c>
      <c r="M57" s="9">
        <f t="shared" si="4"/>
        <v>121.00000000000001</v>
      </c>
      <c r="N57" s="30"/>
      <c r="O57" s="31">
        <f t="shared" si="5"/>
        <v>0</v>
      </c>
      <c r="P57" s="26" t="str">
        <f t="shared" si="6"/>
        <v xml:space="preserve"> </v>
      </c>
    </row>
    <row r="58" spans="2:16" ht="63">
      <c r="B58" s="49">
        <v>52</v>
      </c>
      <c r="C58" s="50" t="s">
        <v>14</v>
      </c>
      <c r="D58" s="51">
        <v>5</v>
      </c>
      <c r="E58" s="51" t="s">
        <v>10</v>
      </c>
      <c r="F58" s="65" t="s">
        <v>122</v>
      </c>
      <c r="G58" s="84"/>
      <c r="H58" s="84"/>
      <c r="I58" s="84"/>
      <c r="J58" s="9">
        <f t="shared" si="7"/>
        <v>240</v>
      </c>
      <c r="K58" s="9">
        <f t="shared" si="8"/>
        <v>264</v>
      </c>
      <c r="L58" s="9">
        <v>48</v>
      </c>
      <c r="M58" s="9">
        <f t="shared" si="4"/>
        <v>52.800000000000004</v>
      </c>
      <c r="N58" s="30"/>
      <c r="O58" s="31">
        <f t="shared" si="5"/>
        <v>0</v>
      </c>
      <c r="P58" s="26" t="str">
        <f t="shared" si="6"/>
        <v xml:space="preserve"> </v>
      </c>
    </row>
    <row r="59" spans="2:16" ht="44.4">
      <c r="B59" s="49">
        <v>53</v>
      </c>
      <c r="C59" s="50" t="s">
        <v>14</v>
      </c>
      <c r="D59" s="51">
        <v>10</v>
      </c>
      <c r="E59" s="51" t="s">
        <v>10</v>
      </c>
      <c r="F59" s="65" t="s">
        <v>62</v>
      </c>
      <c r="G59" s="84"/>
      <c r="H59" s="84"/>
      <c r="I59" s="84"/>
      <c r="J59" s="9">
        <f t="shared" si="7"/>
        <v>200</v>
      </c>
      <c r="K59" s="9">
        <f t="shared" si="8"/>
        <v>220</v>
      </c>
      <c r="L59" s="9">
        <v>20</v>
      </c>
      <c r="M59" s="9">
        <f t="shared" si="4"/>
        <v>22</v>
      </c>
      <c r="N59" s="28"/>
      <c r="O59" s="31">
        <f t="shared" si="5"/>
        <v>0</v>
      </c>
      <c r="P59" s="33" t="str">
        <f t="shared" si="6"/>
        <v xml:space="preserve"> </v>
      </c>
    </row>
    <row r="60" spans="2:16" ht="30">
      <c r="B60" s="49">
        <v>54</v>
      </c>
      <c r="C60" s="50" t="s">
        <v>123</v>
      </c>
      <c r="D60" s="51">
        <v>3</v>
      </c>
      <c r="E60" s="51" t="s">
        <v>10</v>
      </c>
      <c r="F60" s="65" t="s">
        <v>124</v>
      </c>
      <c r="G60" s="84"/>
      <c r="H60" s="84"/>
      <c r="I60" s="84"/>
      <c r="J60" s="9">
        <f t="shared" si="7"/>
        <v>420</v>
      </c>
      <c r="K60" s="9">
        <f t="shared" si="8"/>
        <v>462</v>
      </c>
      <c r="L60" s="9">
        <v>140</v>
      </c>
      <c r="M60" s="9">
        <f t="shared" si="4"/>
        <v>154</v>
      </c>
      <c r="N60" s="30"/>
      <c r="O60" s="32">
        <f t="shared" si="5"/>
        <v>0</v>
      </c>
      <c r="P60" s="26" t="str">
        <f t="shared" si="6"/>
        <v xml:space="preserve"> </v>
      </c>
    </row>
    <row r="61" spans="2:16" ht="58.8">
      <c r="B61" s="49">
        <v>55</v>
      </c>
      <c r="C61" s="50" t="s">
        <v>125</v>
      </c>
      <c r="D61" s="51">
        <v>10</v>
      </c>
      <c r="E61" s="51" t="s">
        <v>10</v>
      </c>
      <c r="F61" s="65" t="s">
        <v>126</v>
      </c>
      <c r="G61" s="84"/>
      <c r="H61" s="84"/>
      <c r="I61" s="84"/>
      <c r="J61" s="9">
        <f t="shared" si="7"/>
        <v>240</v>
      </c>
      <c r="K61" s="9">
        <f t="shared" si="8"/>
        <v>264</v>
      </c>
      <c r="L61" s="9">
        <v>24</v>
      </c>
      <c r="M61" s="9">
        <f t="shared" si="4"/>
        <v>26.400000000000002</v>
      </c>
      <c r="N61" s="28"/>
      <c r="O61" s="31">
        <f t="shared" si="5"/>
        <v>0</v>
      </c>
      <c r="P61" s="33" t="str">
        <f t="shared" si="6"/>
        <v xml:space="preserve"> </v>
      </c>
    </row>
    <row r="62" spans="2:16" ht="30">
      <c r="B62" s="49">
        <v>56</v>
      </c>
      <c r="C62" s="50" t="s">
        <v>127</v>
      </c>
      <c r="D62" s="51">
        <v>15</v>
      </c>
      <c r="E62" s="51" t="s">
        <v>10</v>
      </c>
      <c r="F62" s="65" t="s">
        <v>128</v>
      </c>
      <c r="G62" s="84"/>
      <c r="H62" s="84"/>
      <c r="I62" s="84"/>
      <c r="J62" s="9">
        <f t="shared" si="7"/>
        <v>630</v>
      </c>
      <c r="K62" s="9">
        <f t="shared" si="8"/>
        <v>693</v>
      </c>
      <c r="L62" s="9">
        <v>42</v>
      </c>
      <c r="M62" s="9">
        <f t="shared" si="4"/>
        <v>46.2</v>
      </c>
      <c r="N62" s="30"/>
      <c r="O62" s="31">
        <f t="shared" si="5"/>
        <v>0</v>
      </c>
      <c r="P62" s="26" t="str">
        <f t="shared" si="6"/>
        <v xml:space="preserve"> </v>
      </c>
    </row>
    <row r="63" spans="2:16" ht="81.75" customHeight="1">
      <c r="B63" s="49">
        <v>57</v>
      </c>
      <c r="C63" s="50" t="s">
        <v>129</v>
      </c>
      <c r="D63" s="51">
        <v>15</v>
      </c>
      <c r="E63" s="51" t="s">
        <v>10</v>
      </c>
      <c r="F63" s="65" t="s">
        <v>130</v>
      </c>
      <c r="G63" s="84"/>
      <c r="H63" s="84"/>
      <c r="I63" s="84"/>
      <c r="J63" s="9">
        <f t="shared" si="7"/>
        <v>450</v>
      </c>
      <c r="K63" s="9">
        <f t="shared" si="8"/>
        <v>495</v>
      </c>
      <c r="L63" s="9">
        <v>30</v>
      </c>
      <c r="M63" s="9">
        <f t="shared" si="4"/>
        <v>33</v>
      </c>
      <c r="N63" s="28"/>
      <c r="O63" s="32">
        <f t="shared" si="5"/>
        <v>0</v>
      </c>
      <c r="P63" s="33" t="str">
        <f t="shared" si="6"/>
        <v xml:space="preserve"> </v>
      </c>
    </row>
    <row r="64" spans="2:16" ht="30">
      <c r="B64" s="49">
        <v>58</v>
      </c>
      <c r="C64" s="50" t="s">
        <v>17</v>
      </c>
      <c r="D64" s="51">
        <v>10</v>
      </c>
      <c r="E64" s="51" t="s">
        <v>10</v>
      </c>
      <c r="F64" s="65" t="s">
        <v>131</v>
      </c>
      <c r="G64" s="84"/>
      <c r="H64" s="84"/>
      <c r="I64" s="84"/>
      <c r="J64" s="9">
        <f t="shared" si="7"/>
        <v>820</v>
      </c>
      <c r="K64" s="9">
        <f t="shared" si="8"/>
        <v>902</v>
      </c>
      <c r="L64" s="9">
        <v>82</v>
      </c>
      <c r="M64" s="9">
        <f t="shared" si="4"/>
        <v>90.2</v>
      </c>
      <c r="N64" s="30"/>
      <c r="O64" s="31">
        <f t="shared" si="5"/>
        <v>0</v>
      </c>
      <c r="P64" s="26" t="str">
        <f t="shared" si="6"/>
        <v xml:space="preserve"> </v>
      </c>
    </row>
    <row r="65" spans="2:16" ht="44.4">
      <c r="B65" s="49">
        <v>59</v>
      </c>
      <c r="C65" s="50" t="s">
        <v>17</v>
      </c>
      <c r="D65" s="51">
        <v>10</v>
      </c>
      <c r="E65" s="51" t="s">
        <v>10</v>
      </c>
      <c r="F65" s="65" t="s">
        <v>132</v>
      </c>
      <c r="G65" s="84"/>
      <c r="H65" s="84"/>
      <c r="I65" s="84"/>
      <c r="J65" s="9">
        <f t="shared" si="7"/>
        <v>350</v>
      </c>
      <c r="K65" s="9">
        <f t="shared" si="8"/>
        <v>385</v>
      </c>
      <c r="L65" s="9">
        <v>35</v>
      </c>
      <c r="M65" s="9">
        <f t="shared" si="4"/>
        <v>38.5</v>
      </c>
      <c r="N65" s="30"/>
      <c r="O65" s="31">
        <f t="shared" si="5"/>
        <v>0</v>
      </c>
      <c r="P65" s="26" t="str">
        <f t="shared" si="6"/>
        <v xml:space="preserve"> </v>
      </c>
    </row>
    <row r="66" spans="2:16" ht="44.4">
      <c r="B66" s="49">
        <v>60</v>
      </c>
      <c r="C66" s="50" t="s">
        <v>17</v>
      </c>
      <c r="D66" s="51">
        <v>10</v>
      </c>
      <c r="E66" s="51" t="s">
        <v>10</v>
      </c>
      <c r="F66" s="65" t="s">
        <v>133</v>
      </c>
      <c r="G66" s="84"/>
      <c r="H66" s="84"/>
      <c r="I66" s="84"/>
      <c r="J66" s="9">
        <f t="shared" si="7"/>
        <v>350</v>
      </c>
      <c r="K66" s="9">
        <f t="shared" si="8"/>
        <v>385</v>
      </c>
      <c r="L66" s="9">
        <v>35</v>
      </c>
      <c r="M66" s="9">
        <f t="shared" si="4"/>
        <v>38.5</v>
      </c>
      <c r="N66" s="30"/>
      <c r="O66" s="31">
        <f t="shared" si="5"/>
        <v>0</v>
      </c>
      <c r="P66" s="26" t="str">
        <f t="shared" si="6"/>
        <v xml:space="preserve"> </v>
      </c>
    </row>
    <row r="67" spans="2:16" ht="31.2">
      <c r="B67" s="49">
        <v>61</v>
      </c>
      <c r="C67" s="50" t="s">
        <v>19</v>
      </c>
      <c r="D67" s="51">
        <v>1</v>
      </c>
      <c r="E67" s="51" t="s">
        <v>18</v>
      </c>
      <c r="F67" s="65" t="s">
        <v>20</v>
      </c>
      <c r="G67" s="84"/>
      <c r="H67" s="84"/>
      <c r="I67" s="84"/>
      <c r="J67" s="9">
        <f t="shared" si="7"/>
        <v>399</v>
      </c>
      <c r="K67" s="9">
        <f t="shared" si="8"/>
        <v>438.90000000000003</v>
      </c>
      <c r="L67" s="9">
        <v>399</v>
      </c>
      <c r="M67" s="9">
        <f t="shared" si="4"/>
        <v>438.90000000000003</v>
      </c>
      <c r="N67" s="28"/>
      <c r="O67" s="31">
        <f t="shared" si="5"/>
        <v>0</v>
      </c>
      <c r="P67" s="33" t="str">
        <f t="shared" si="6"/>
        <v xml:space="preserve"> </v>
      </c>
    </row>
    <row r="68" spans="2:16" ht="30">
      <c r="B68" s="49">
        <v>62</v>
      </c>
      <c r="C68" s="50" t="s">
        <v>22</v>
      </c>
      <c r="D68" s="51">
        <v>2</v>
      </c>
      <c r="E68" s="51" t="s">
        <v>10</v>
      </c>
      <c r="F68" s="65" t="s">
        <v>68</v>
      </c>
      <c r="G68" s="84"/>
      <c r="H68" s="84"/>
      <c r="I68" s="84"/>
      <c r="J68" s="9">
        <f t="shared" si="7"/>
        <v>160</v>
      </c>
      <c r="K68" s="9">
        <f t="shared" si="8"/>
        <v>176</v>
      </c>
      <c r="L68" s="9">
        <v>80</v>
      </c>
      <c r="M68" s="9">
        <f t="shared" si="4"/>
        <v>88</v>
      </c>
      <c r="N68" s="30"/>
      <c r="O68" s="32">
        <f t="shared" si="5"/>
        <v>0</v>
      </c>
      <c r="P68" s="26" t="str">
        <f t="shared" si="6"/>
        <v xml:space="preserve"> </v>
      </c>
    </row>
    <row r="69" spans="2:16" ht="44.4">
      <c r="B69" s="49">
        <v>63</v>
      </c>
      <c r="C69" s="50" t="s">
        <v>134</v>
      </c>
      <c r="D69" s="51">
        <v>1</v>
      </c>
      <c r="E69" s="51" t="s">
        <v>10</v>
      </c>
      <c r="F69" s="65" t="s">
        <v>135</v>
      </c>
      <c r="G69" s="84"/>
      <c r="H69" s="84"/>
      <c r="I69" s="84"/>
      <c r="J69" s="9">
        <f t="shared" si="7"/>
        <v>374</v>
      </c>
      <c r="K69" s="9">
        <f t="shared" si="8"/>
        <v>411.40000000000003</v>
      </c>
      <c r="L69" s="9">
        <v>374</v>
      </c>
      <c r="M69" s="9">
        <f t="shared" si="4"/>
        <v>411.40000000000003</v>
      </c>
      <c r="N69" s="28"/>
      <c r="O69" s="31">
        <f t="shared" si="5"/>
        <v>0</v>
      </c>
      <c r="P69" s="33" t="str">
        <f t="shared" si="6"/>
        <v xml:space="preserve"> </v>
      </c>
    </row>
    <row r="70" spans="2:16" ht="44.4">
      <c r="B70" s="49">
        <v>64</v>
      </c>
      <c r="C70" s="50" t="s">
        <v>24</v>
      </c>
      <c r="D70" s="51">
        <v>5</v>
      </c>
      <c r="E70" s="51" t="s">
        <v>10</v>
      </c>
      <c r="F70" s="65" t="s">
        <v>136</v>
      </c>
      <c r="G70" s="84"/>
      <c r="H70" s="84"/>
      <c r="I70" s="84"/>
      <c r="J70" s="9">
        <f t="shared" si="7"/>
        <v>325</v>
      </c>
      <c r="K70" s="9">
        <f t="shared" si="8"/>
        <v>357.5</v>
      </c>
      <c r="L70" s="9">
        <v>65</v>
      </c>
      <c r="M70" s="9">
        <f t="shared" si="4"/>
        <v>71.5</v>
      </c>
      <c r="N70" s="30"/>
      <c r="O70" s="31">
        <f t="shared" si="5"/>
        <v>0</v>
      </c>
      <c r="P70" s="26" t="str">
        <f t="shared" si="6"/>
        <v xml:space="preserve"> </v>
      </c>
    </row>
    <row r="71" spans="2:16" ht="102">
      <c r="B71" s="49">
        <v>65</v>
      </c>
      <c r="C71" s="50" t="s">
        <v>25</v>
      </c>
      <c r="D71" s="51">
        <v>8</v>
      </c>
      <c r="E71" s="51" t="s">
        <v>10</v>
      </c>
      <c r="F71" s="65" t="s">
        <v>67</v>
      </c>
      <c r="G71" s="84"/>
      <c r="H71" s="84"/>
      <c r="I71" s="84"/>
      <c r="J71" s="9">
        <f aca="true" t="shared" si="9" ref="J71:J102">D71*L71</f>
        <v>560</v>
      </c>
      <c r="K71" s="9">
        <f aca="true" t="shared" si="10" ref="K71:K102">D71*M71</f>
        <v>616</v>
      </c>
      <c r="L71" s="9">
        <v>70</v>
      </c>
      <c r="M71" s="9">
        <f t="shared" si="4"/>
        <v>77</v>
      </c>
      <c r="N71" s="28"/>
      <c r="O71" s="32">
        <f t="shared" si="5"/>
        <v>0</v>
      </c>
      <c r="P71" s="33" t="str">
        <f t="shared" si="6"/>
        <v xml:space="preserve"> </v>
      </c>
    </row>
    <row r="72" spans="2:16" ht="60">
      <c r="B72" s="49">
        <v>66</v>
      </c>
      <c r="C72" s="50" t="s">
        <v>137</v>
      </c>
      <c r="D72" s="51">
        <v>2</v>
      </c>
      <c r="E72" s="51" t="s">
        <v>10</v>
      </c>
      <c r="F72" s="65" t="s">
        <v>138</v>
      </c>
      <c r="G72" s="84"/>
      <c r="H72" s="84"/>
      <c r="I72" s="84"/>
      <c r="J72" s="9">
        <f t="shared" si="9"/>
        <v>38</v>
      </c>
      <c r="K72" s="9">
        <f t="shared" si="10"/>
        <v>41.800000000000004</v>
      </c>
      <c r="L72" s="9">
        <v>19</v>
      </c>
      <c r="M72" s="9">
        <f t="shared" si="4"/>
        <v>20.900000000000002</v>
      </c>
      <c r="N72" s="30"/>
      <c r="O72" s="31">
        <f t="shared" si="5"/>
        <v>0</v>
      </c>
      <c r="P72" s="26" t="str">
        <f t="shared" si="6"/>
        <v xml:space="preserve"> </v>
      </c>
    </row>
    <row r="73" spans="2:16" ht="30">
      <c r="B73" s="49">
        <v>67</v>
      </c>
      <c r="C73" s="50" t="s">
        <v>139</v>
      </c>
      <c r="D73" s="51">
        <v>8</v>
      </c>
      <c r="E73" s="51" t="s">
        <v>10</v>
      </c>
      <c r="F73" s="65" t="s">
        <v>140</v>
      </c>
      <c r="G73" s="84"/>
      <c r="H73" s="84"/>
      <c r="I73" s="84"/>
      <c r="J73" s="9">
        <f t="shared" si="9"/>
        <v>256</v>
      </c>
      <c r="K73" s="9">
        <f t="shared" si="10"/>
        <v>281.6</v>
      </c>
      <c r="L73" s="9">
        <v>32</v>
      </c>
      <c r="M73" s="9">
        <f aca="true" t="shared" si="11" ref="M73:M136">L73*1.1</f>
        <v>35.2</v>
      </c>
      <c r="N73" s="30"/>
      <c r="O73" s="31">
        <f t="shared" si="5"/>
        <v>0</v>
      </c>
      <c r="P73" s="26" t="str">
        <f t="shared" si="6"/>
        <v xml:space="preserve"> </v>
      </c>
    </row>
    <row r="74" spans="2:16" ht="45.6">
      <c r="B74" s="49">
        <v>68</v>
      </c>
      <c r="C74" s="50" t="s">
        <v>141</v>
      </c>
      <c r="D74" s="51">
        <v>8</v>
      </c>
      <c r="E74" s="51" t="s">
        <v>10</v>
      </c>
      <c r="F74" s="65" t="s">
        <v>142</v>
      </c>
      <c r="G74" s="84"/>
      <c r="H74" s="84"/>
      <c r="I74" s="84"/>
      <c r="J74" s="9">
        <f t="shared" si="9"/>
        <v>592</v>
      </c>
      <c r="K74" s="9">
        <f t="shared" si="10"/>
        <v>651.2</v>
      </c>
      <c r="L74" s="9">
        <v>74</v>
      </c>
      <c r="M74" s="9">
        <f t="shared" si="11"/>
        <v>81.4</v>
      </c>
      <c r="N74" s="30"/>
      <c r="O74" s="31">
        <f t="shared" si="5"/>
        <v>0</v>
      </c>
      <c r="P74" s="26" t="str">
        <f t="shared" si="6"/>
        <v xml:space="preserve"> </v>
      </c>
    </row>
    <row r="75" spans="2:16" ht="30">
      <c r="B75" s="49">
        <v>69</v>
      </c>
      <c r="C75" s="50" t="s">
        <v>143</v>
      </c>
      <c r="D75" s="51">
        <v>20</v>
      </c>
      <c r="E75" s="51" t="s">
        <v>10</v>
      </c>
      <c r="F75" s="65" t="s">
        <v>144</v>
      </c>
      <c r="G75" s="84"/>
      <c r="H75" s="84"/>
      <c r="I75" s="84"/>
      <c r="J75" s="9">
        <f t="shared" si="9"/>
        <v>2140</v>
      </c>
      <c r="K75" s="9">
        <f t="shared" si="10"/>
        <v>2354</v>
      </c>
      <c r="L75" s="9">
        <v>107</v>
      </c>
      <c r="M75" s="9">
        <f t="shared" si="11"/>
        <v>117.7</v>
      </c>
      <c r="N75" s="28"/>
      <c r="O75" s="31">
        <f t="shared" si="5"/>
        <v>0</v>
      </c>
      <c r="P75" s="33" t="str">
        <f t="shared" si="6"/>
        <v xml:space="preserve"> </v>
      </c>
    </row>
    <row r="76" spans="2:16" ht="15">
      <c r="B76" s="49">
        <v>70</v>
      </c>
      <c r="C76" s="50" t="s">
        <v>33</v>
      </c>
      <c r="D76" s="51">
        <v>30</v>
      </c>
      <c r="E76" s="51" t="s">
        <v>31</v>
      </c>
      <c r="F76" s="65" t="s">
        <v>34</v>
      </c>
      <c r="G76" s="84"/>
      <c r="H76" s="84"/>
      <c r="I76" s="84"/>
      <c r="J76" s="9">
        <f t="shared" si="9"/>
        <v>450</v>
      </c>
      <c r="K76" s="9">
        <f t="shared" si="10"/>
        <v>495</v>
      </c>
      <c r="L76" s="9">
        <v>15</v>
      </c>
      <c r="M76" s="9">
        <f t="shared" si="11"/>
        <v>16.5</v>
      </c>
      <c r="N76" s="30"/>
      <c r="O76" s="32">
        <f t="shared" si="5"/>
        <v>0</v>
      </c>
      <c r="P76" s="26" t="str">
        <f t="shared" si="6"/>
        <v xml:space="preserve"> </v>
      </c>
    </row>
    <row r="77" spans="2:16" ht="15.6">
      <c r="B77" s="49">
        <v>71</v>
      </c>
      <c r="C77" s="50" t="s">
        <v>145</v>
      </c>
      <c r="D77" s="51">
        <v>20</v>
      </c>
      <c r="E77" s="51" t="s">
        <v>146</v>
      </c>
      <c r="F77" s="65" t="s">
        <v>147</v>
      </c>
      <c r="G77" s="84"/>
      <c r="H77" s="84"/>
      <c r="I77" s="84"/>
      <c r="J77" s="9">
        <f t="shared" si="9"/>
        <v>400</v>
      </c>
      <c r="K77" s="9">
        <f t="shared" si="10"/>
        <v>440</v>
      </c>
      <c r="L77" s="9">
        <v>20</v>
      </c>
      <c r="M77" s="9">
        <f t="shared" si="11"/>
        <v>22</v>
      </c>
      <c r="N77" s="28"/>
      <c r="O77" s="31">
        <f t="shared" si="5"/>
        <v>0</v>
      </c>
      <c r="P77" s="33" t="str">
        <f t="shared" si="6"/>
        <v xml:space="preserve"> </v>
      </c>
    </row>
    <row r="78" spans="2:16" ht="15">
      <c r="B78" s="49">
        <v>72</v>
      </c>
      <c r="C78" s="50" t="s">
        <v>50</v>
      </c>
      <c r="D78" s="51">
        <v>15</v>
      </c>
      <c r="E78" s="51" t="s">
        <v>10</v>
      </c>
      <c r="F78" s="65" t="s">
        <v>84</v>
      </c>
      <c r="G78" s="84"/>
      <c r="H78" s="84"/>
      <c r="I78" s="84"/>
      <c r="J78" s="9">
        <f t="shared" si="9"/>
        <v>202.5</v>
      </c>
      <c r="K78" s="9">
        <f t="shared" si="10"/>
        <v>222.75000000000003</v>
      </c>
      <c r="L78" s="9">
        <v>13.5</v>
      </c>
      <c r="M78" s="9">
        <f t="shared" si="11"/>
        <v>14.850000000000001</v>
      </c>
      <c r="N78" s="30"/>
      <c r="O78" s="31">
        <f t="shared" si="5"/>
        <v>0</v>
      </c>
      <c r="P78" s="26" t="str">
        <f t="shared" si="6"/>
        <v xml:space="preserve"> </v>
      </c>
    </row>
    <row r="79" spans="2:16" ht="15">
      <c r="B79" s="49">
        <v>73</v>
      </c>
      <c r="C79" s="50" t="s">
        <v>52</v>
      </c>
      <c r="D79" s="51">
        <v>10</v>
      </c>
      <c r="E79" s="51" t="s">
        <v>10</v>
      </c>
      <c r="F79" s="65" t="s">
        <v>88</v>
      </c>
      <c r="G79" s="84"/>
      <c r="H79" s="84"/>
      <c r="I79" s="84"/>
      <c r="J79" s="9">
        <f t="shared" si="9"/>
        <v>70</v>
      </c>
      <c r="K79" s="9">
        <f t="shared" si="10"/>
        <v>77.00000000000001</v>
      </c>
      <c r="L79" s="9">
        <v>7</v>
      </c>
      <c r="M79" s="9">
        <f t="shared" si="11"/>
        <v>7.700000000000001</v>
      </c>
      <c r="N79" s="28"/>
      <c r="O79" s="32">
        <f t="shared" si="5"/>
        <v>0</v>
      </c>
      <c r="P79" s="33" t="str">
        <f t="shared" si="6"/>
        <v xml:space="preserve"> </v>
      </c>
    </row>
    <row r="80" spans="2:16" ht="15">
      <c r="B80" s="49">
        <v>74</v>
      </c>
      <c r="C80" s="50" t="s">
        <v>148</v>
      </c>
      <c r="D80" s="51">
        <v>10</v>
      </c>
      <c r="E80" s="51" t="s">
        <v>10</v>
      </c>
      <c r="F80" s="65" t="s">
        <v>149</v>
      </c>
      <c r="G80" s="84"/>
      <c r="H80" s="84"/>
      <c r="I80" s="84"/>
      <c r="J80" s="9">
        <f t="shared" si="9"/>
        <v>60</v>
      </c>
      <c r="K80" s="9">
        <f t="shared" si="10"/>
        <v>66</v>
      </c>
      <c r="L80" s="9">
        <v>6</v>
      </c>
      <c r="M80" s="9">
        <f t="shared" si="11"/>
        <v>6.6000000000000005</v>
      </c>
      <c r="N80" s="30"/>
      <c r="O80" s="31">
        <f t="shared" si="5"/>
        <v>0</v>
      </c>
      <c r="P80" s="26" t="str">
        <f t="shared" si="6"/>
        <v xml:space="preserve"> </v>
      </c>
    </row>
    <row r="81" spans="2:16" ht="15" thickBot="1">
      <c r="B81" s="54">
        <v>75</v>
      </c>
      <c r="C81" s="66" t="s">
        <v>55</v>
      </c>
      <c r="D81" s="67">
        <v>3</v>
      </c>
      <c r="E81" s="67" t="s">
        <v>10</v>
      </c>
      <c r="F81" s="68" t="s">
        <v>90</v>
      </c>
      <c r="G81" s="85"/>
      <c r="H81" s="85"/>
      <c r="I81" s="85"/>
      <c r="J81" s="18">
        <f t="shared" si="9"/>
        <v>267</v>
      </c>
      <c r="K81" s="18">
        <f t="shared" si="10"/>
        <v>293.70000000000005</v>
      </c>
      <c r="L81" s="18">
        <v>89</v>
      </c>
      <c r="M81" s="18">
        <f t="shared" si="11"/>
        <v>97.9</v>
      </c>
      <c r="N81" s="34"/>
      <c r="O81" s="38">
        <f t="shared" si="5"/>
        <v>0</v>
      </c>
      <c r="P81" s="27" t="str">
        <f t="shared" si="6"/>
        <v xml:space="preserve"> </v>
      </c>
    </row>
    <row r="82" spans="1:16" ht="63.75" thickTop="1">
      <c r="A82" s="69"/>
      <c r="B82" s="44">
        <v>76</v>
      </c>
      <c r="C82" s="45" t="s">
        <v>3</v>
      </c>
      <c r="D82" s="46">
        <v>400</v>
      </c>
      <c r="E82" s="46" t="s">
        <v>4</v>
      </c>
      <c r="F82" s="70" t="s">
        <v>106</v>
      </c>
      <c r="G82" s="83" t="s">
        <v>174</v>
      </c>
      <c r="H82" s="83" t="s">
        <v>150</v>
      </c>
      <c r="I82" s="83" t="s">
        <v>151</v>
      </c>
      <c r="J82" s="8">
        <f t="shared" si="9"/>
        <v>5800</v>
      </c>
      <c r="K82" s="8">
        <f t="shared" si="10"/>
        <v>6380</v>
      </c>
      <c r="L82" s="8">
        <v>14.5</v>
      </c>
      <c r="M82" s="8">
        <f t="shared" si="11"/>
        <v>15.950000000000001</v>
      </c>
      <c r="N82" s="28"/>
      <c r="O82" s="32">
        <f aca="true" t="shared" si="12" ref="O82:O145">D82*N82</f>
        <v>0</v>
      </c>
      <c r="P82" s="33" t="str">
        <f aca="true" t="shared" si="13" ref="P82:P145">IF(ISNUMBER(N82),IF(N82&gt;M82,"NEVYHOVUJE","VYHOVUJE")," ")</f>
        <v xml:space="preserve"> </v>
      </c>
    </row>
    <row r="83" spans="2:16" ht="31.5">
      <c r="B83" s="49">
        <v>77</v>
      </c>
      <c r="C83" s="50" t="s">
        <v>8</v>
      </c>
      <c r="D83" s="51">
        <v>120</v>
      </c>
      <c r="E83" s="51" t="s">
        <v>6</v>
      </c>
      <c r="F83" s="65" t="s">
        <v>58</v>
      </c>
      <c r="G83" s="84"/>
      <c r="H83" s="84"/>
      <c r="I83" s="84"/>
      <c r="J83" s="9">
        <f t="shared" si="9"/>
        <v>3660</v>
      </c>
      <c r="K83" s="9">
        <f t="shared" si="10"/>
        <v>4026.0000000000005</v>
      </c>
      <c r="L83" s="9">
        <v>30.5</v>
      </c>
      <c r="M83" s="9">
        <f t="shared" si="11"/>
        <v>33.550000000000004</v>
      </c>
      <c r="N83" s="28"/>
      <c r="O83" s="31">
        <f t="shared" si="12"/>
        <v>0</v>
      </c>
      <c r="P83" s="33" t="str">
        <f t="shared" si="13"/>
        <v xml:space="preserve"> </v>
      </c>
    </row>
    <row r="84" spans="2:16" ht="60">
      <c r="B84" s="49">
        <v>78</v>
      </c>
      <c r="C84" s="50" t="s">
        <v>11</v>
      </c>
      <c r="D84" s="51">
        <v>4</v>
      </c>
      <c r="E84" s="51" t="s">
        <v>10</v>
      </c>
      <c r="F84" s="65" t="s">
        <v>92</v>
      </c>
      <c r="G84" s="84"/>
      <c r="H84" s="84"/>
      <c r="I84" s="84"/>
      <c r="J84" s="9">
        <f t="shared" si="9"/>
        <v>440</v>
      </c>
      <c r="K84" s="9">
        <f t="shared" si="10"/>
        <v>484.00000000000006</v>
      </c>
      <c r="L84" s="9">
        <v>110</v>
      </c>
      <c r="M84" s="9">
        <f t="shared" si="11"/>
        <v>121.00000000000001</v>
      </c>
      <c r="N84" s="30"/>
      <c r="O84" s="32">
        <f t="shared" si="12"/>
        <v>0</v>
      </c>
      <c r="P84" s="26" t="str">
        <f t="shared" si="13"/>
        <v xml:space="preserve"> </v>
      </c>
    </row>
    <row r="85" spans="2:16" ht="60">
      <c r="B85" s="49">
        <v>79</v>
      </c>
      <c r="C85" s="50" t="s">
        <v>12</v>
      </c>
      <c r="D85" s="51">
        <v>2</v>
      </c>
      <c r="E85" s="51" t="s">
        <v>10</v>
      </c>
      <c r="F85" s="65" t="s">
        <v>61</v>
      </c>
      <c r="G85" s="84"/>
      <c r="H85" s="84"/>
      <c r="I85" s="84"/>
      <c r="J85" s="9">
        <f t="shared" si="9"/>
        <v>370</v>
      </c>
      <c r="K85" s="9">
        <f t="shared" si="10"/>
        <v>407.00000000000006</v>
      </c>
      <c r="L85" s="9">
        <v>185</v>
      </c>
      <c r="M85" s="9">
        <f t="shared" si="11"/>
        <v>203.50000000000003</v>
      </c>
      <c r="N85" s="28"/>
      <c r="O85" s="31">
        <f t="shared" si="12"/>
        <v>0</v>
      </c>
      <c r="P85" s="33" t="str">
        <f t="shared" si="13"/>
        <v xml:space="preserve"> </v>
      </c>
    </row>
    <row r="86" spans="2:16" ht="44.4">
      <c r="B86" s="49">
        <v>80</v>
      </c>
      <c r="C86" s="50" t="s">
        <v>14</v>
      </c>
      <c r="D86" s="51">
        <v>8</v>
      </c>
      <c r="E86" s="51" t="s">
        <v>10</v>
      </c>
      <c r="F86" s="65" t="s">
        <v>62</v>
      </c>
      <c r="G86" s="84"/>
      <c r="H86" s="84"/>
      <c r="I86" s="84"/>
      <c r="J86" s="9">
        <f t="shared" si="9"/>
        <v>160</v>
      </c>
      <c r="K86" s="9">
        <f t="shared" si="10"/>
        <v>176</v>
      </c>
      <c r="L86" s="9">
        <v>20</v>
      </c>
      <c r="M86" s="9">
        <f t="shared" si="11"/>
        <v>22</v>
      </c>
      <c r="N86" s="30"/>
      <c r="O86" s="31">
        <f t="shared" si="12"/>
        <v>0</v>
      </c>
      <c r="P86" s="26" t="str">
        <f t="shared" si="13"/>
        <v xml:space="preserve"> </v>
      </c>
    </row>
    <row r="87" spans="2:16" ht="30">
      <c r="B87" s="49">
        <v>81</v>
      </c>
      <c r="C87" s="50" t="s">
        <v>123</v>
      </c>
      <c r="D87" s="51">
        <v>4</v>
      </c>
      <c r="E87" s="51" t="s">
        <v>10</v>
      </c>
      <c r="F87" s="65" t="s">
        <v>152</v>
      </c>
      <c r="G87" s="84"/>
      <c r="H87" s="84"/>
      <c r="I87" s="84"/>
      <c r="J87" s="9">
        <f t="shared" si="9"/>
        <v>144</v>
      </c>
      <c r="K87" s="9">
        <f t="shared" si="10"/>
        <v>158.4</v>
      </c>
      <c r="L87" s="9">
        <v>36</v>
      </c>
      <c r="M87" s="9">
        <f t="shared" si="11"/>
        <v>39.6</v>
      </c>
      <c r="N87" s="28"/>
      <c r="O87" s="32">
        <f t="shared" si="12"/>
        <v>0</v>
      </c>
      <c r="P87" s="33" t="str">
        <f t="shared" si="13"/>
        <v xml:space="preserve"> </v>
      </c>
    </row>
    <row r="88" spans="2:16" ht="58.8">
      <c r="B88" s="49">
        <v>82</v>
      </c>
      <c r="C88" s="50" t="s">
        <v>125</v>
      </c>
      <c r="D88" s="51">
        <v>2</v>
      </c>
      <c r="E88" s="51" t="s">
        <v>10</v>
      </c>
      <c r="F88" s="65" t="s">
        <v>126</v>
      </c>
      <c r="G88" s="84"/>
      <c r="H88" s="84"/>
      <c r="I88" s="84"/>
      <c r="J88" s="9">
        <f t="shared" si="9"/>
        <v>48</v>
      </c>
      <c r="K88" s="9">
        <f t="shared" si="10"/>
        <v>52.800000000000004</v>
      </c>
      <c r="L88" s="9">
        <v>24</v>
      </c>
      <c r="M88" s="9">
        <f t="shared" si="11"/>
        <v>26.400000000000002</v>
      </c>
      <c r="N88" s="30"/>
      <c r="O88" s="31">
        <f t="shared" si="12"/>
        <v>0</v>
      </c>
      <c r="P88" s="26" t="str">
        <f t="shared" si="13"/>
        <v xml:space="preserve"> </v>
      </c>
    </row>
    <row r="89" spans="2:16" ht="60">
      <c r="B89" s="49">
        <v>83</v>
      </c>
      <c r="C89" s="50" t="s">
        <v>129</v>
      </c>
      <c r="D89" s="51">
        <v>4</v>
      </c>
      <c r="E89" s="51" t="s">
        <v>10</v>
      </c>
      <c r="F89" s="65" t="s">
        <v>153</v>
      </c>
      <c r="G89" s="84"/>
      <c r="H89" s="84"/>
      <c r="I89" s="84"/>
      <c r="J89" s="9">
        <f t="shared" si="9"/>
        <v>164</v>
      </c>
      <c r="K89" s="9">
        <f t="shared" si="10"/>
        <v>180.4</v>
      </c>
      <c r="L89" s="9">
        <v>41</v>
      </c>
      <c r="M89" s="9">
        <f t="shared" si="11"/>
        <v>45.1</v>
      </c>
      <c r="N89" s="30"/>
      <c r="O89" s="31">
        <f t="shared" si="12"/>
        <v>0</v>
      </c>
      <c r="P89" s="26" t="str">
        <f t="shared" si="13"/>
        <v xml:space="preserve"> </v>
      </c>
    </row>
    <row r="90" spans="2:16" ht="44.4">
      <c r="B90" s="49">
        <v>84</v>
      </c>
      <c r="C90" s="50" t="s">
        <v>17</v>
      </c>
      <c r="D90" s="51">
        <v>4</v>
      </c>
      <c r="E90" s="51" t="s">
        <v>10</v>
      </c>
      <c r="F90" s="65" t="s">
        <v>154</v>
      </c>
      <c r="G90" s="84"/>
      <c r="H90" s="84"/>
      <c r="I90" s="84"/>
      <c r="J90" s="9">
        <f t="shared" si="9"/>
        <v>212</v>
      </c>
      <c r="K90" s="9">
        <f t="shared" si="10"/>
        <v>233.20000000000002</v>
      </c>
      <c r="L90" s="9">
        <v>53</v>
      </c>
      <c r="M90" s="9">
        <f t="shared" si="11"/>
        <v>58.300000000000004</v>
      </c>
      <c r="N90" s="30"/>
      <c r="O90" s="31">
        <f t="shared" si="12"/>
        <v>0</v>
      </c>
      <c r="P90" s="26" t="str">
        <f t="shared" si="13"/>
        <v xml:space="preserve"> </v>
      </c>
    </row>
    <row r="91" spans="2:16" ht="44.4">
      <c r="B91" s="49">
        <v>85</v>
      </c>
      <c r="C91" s="50" t="s">
        <v>17</v>
      </c>
      <c r="D91" s="51">
        <v>8</v>
      </c>
      <c r="E91" s="51" t="s">
        <v>10</v>
      </c>
      <c r="F91" s="65" t="s">
        <v>132</v>
      </c>
      <c r="G91" s="84"/>
      <c r="H91" s="84"/>
      <c r="I91" s="84"/>
      <c r="J91" s="9">
        <f t="shared" si="9"/>
        <v>280</v>
      </c>
      <c r="K91" s="9">
        <f t="shared" si="10"/>
        <v>308</v>
      </c>
      <c r="L91" s="9">
        <v>35</v>
      </c>
      <c r="M91" s="9">
        <f t="shared" si="11"/>
        <v>38.5</v>
      </c>
      <c r="N91" s="28"/>
      <c r="O91" s="31">
        <f t="shared" si="12"/>
        <v>0</v>
      </c>
      <c r="P91" s="33" t="str">
        <f t="shared" si="13"/>
        <v xml:space="preserve"> </v>
      </c>
    </row>
    <row r="92" spans="2:16" ht="30">
      <c r="B92" s="49">
        <v>86</v>
      </c>
      <c r="C92" s="50" t="s">
        <v>19</v>
      </c>
      <c r="D92" s="51">
        <v>2</v>
      </c>
      <c r="E92" s="51" t="s">
        <v>10</v>
      </c>
      <c r="F92" s="65" t="s">
        <v>72</v>
      </c>
      <c r="G92" s="84"/>
      <c r="H92" s="84"/>
      <c r="I92" s="84"/>
      <c r="J92" s="9">
        <f t="shared" si="9"/>
        <v>62</v>
      </c>
      <c r="K92" s="9">
        <f t="shared" si="10"/>
        <v>68.2</v>
      </c>
      <c r="L92" s="9">
        <v>31</v>
      </c>
      <c r="M92" s="9">
        <f t="shared" si="11"/>
        <v>34.1</v>
      </c>
      <c r="N92" s="30"/>
      <c r="O92" s="32">
        <f t="shared" si="12"/>
        <v>0</v>
      </c>
      <c r="P92" s="26" t="str">
        <f t="shared" si="13"/>
        <v xml:space="preserve"> </v>
      </c>
    </row>
    <row r="93" spans="2:16" ht="45.6">
      <c r="B93" s="49">
        <v>87</v>
      </c>
      <c r="C93" s="50" t="s">
        <v>19</v>
      </c>
      <c r="D93" s="51">
        <v>2</v>
      </c>
      <c r="E93" s="51" t="s">
        <v>10</v>
      </c>
      <c r="F93" s="65" t="s">
        <v>155</v>
      </c>
      <c r="G93" s="84"/>
      <c r="H93" s="84"/>
      <c r="I93" s="84"/>
      <c r="J93" s="9">
        <f t="shared" si="9"/>
        <v>392</v>
      </c>
      <c r="K93" s="9">
        <f t="shared" si="10"/>
        <v>431.20000000000005</v>
      </c>
      <c r="L93" s="9">
        <v>196</v>
      </c>
      <c r="M93" s="9">
        <f t="shared" si="11"/>
        <v>215.60000000000002</v>
      </c>
      <c r="N93" s="28"/>
      <c r="O93" s="31">
        <f t="shared" si="12"/>
        <v>0</v>
      </c>
      <c r="P93" s="33" t="str">
        <f t="shared" si="13"/>
        <v xml:space="preserve"> </v>
      </c>
    </row>
    <row r="94" spans="2:16" ht="30">
      <c r="B94" s="49">
        <v>88</v>
      </c>
      <c r="C94" s="50" t="s">
        <v>22</v>
      </c>
      <c r="D94" s="51">
        <v>4</v>
      </c>
      <c r="E94" s="51" t="s">
        <v>10</v>
      </c>
      <c r="F94" s="65" t="s">
        <v>68</v>
      </c>
      <c r="G94" s="84"/>
      <c r="H94" s="84"/>
      <c r="I94" s="84"/>
      <c r="J94" s="9">
        <f t="shared" si="9"/>
        <v>320</v>
      </c>
      <c r="K94" s="9">
        <f t="shared" si="10"/>
        <v>352</v>
      </c>
      <c r="L94" s="9">
        <v>80</v>
      </c>
      <c r="M94" s="9">
        <f t="shared" si="11"/>
        <v>88</v>
      </c>
      <c r="N94" s="30"/>
      <c r="O94" s="31">
        <f t="shared" si="12"/>
        <v>0</v>
      </c>
      <c r="P94" s="26" t="str">
        <f t="shared" si="13"/>
        <v xml:space="preserve"> </v>
      </c>
    </row>
    <row r="95" spans="2:16" ht="15">
      <c r="B95" s="49">
        <v>89</v>
      </c>
      <c r="C95" s="50" t="s">
        <v>23</v>
      </c>
      <c r="D95" s="51">
        <v>6</v>
      </c>
      <c r="E95" s="51" t="s">
        <v>10</v>
      </c>
      <c r="F95" s="65" t="s">
        <v>91</v>
      </c>
      <c r="G95" s="84"/>
      <c r="H95" s="84"/>
      <c r="I95" s="84"/>
      <c r="J95" s="9">
        <f t="shared" si="9"/>
        <v>36</v>
      </c>
      <c r="K95" s="9">
        <f t="shared" si="10"/>
        <v>39.6</v>
      </c>
      <c r="L95" s="9">
        <v>6</v>
      </c>
      <c r="M95" s="9">
        <f t="shared" si="11"/>
        <v>6.6000000000000005</v>
      </c>
      <c r="N95" s="28"/>
      <c r="O95" s="32">
        <f t="shared" si="12"/>
        <v>0</v>
      </c>
      <c r="P95" s="33" t="str">
        <f t="shared" si="13"/>
        <v xml:space="preserve"> </v>
      </c>
    </row>
    <row r="96" spans="2:16" ht="15.6">
      <c r="B96" s="49">
        <v>90</v>
      </c>
      <c r="C96" s="50" t="s">
        <v>156</v>
      </c>
      <c r="D96" s="51">
        <v>6</v>
      </c>
      <c r="E96" s="51" t="s">
        <v>10</v>
      </c>
      <c r="F96" s="65" t="s">
        <v>157</v>
      </c>
      <c r="G96" s="84"/>
      <c r="H96" s="84"/>
      <c r="I96" s="84"/>
      <c r="J96" s="9">
        <f t="shared" si="9"/>
        <v>120</v>
      </c>
      <c r="K96" s="9">
        <f t="shared" si="10"/>
        <v>132</v>
      </c>
      <c r="L96" s="9">
        <v>20</v>
      </c>
      <c r="M96" s="9">
        <f t="shared" si="11"/>
        <v>22</v>
      </c>
      <c r="N96" s="30"/>
      <c r="O96" s="31">
        <f t="shared" si="12"/>
        <v>0</v>
      </c>
      <c r="P96" s="26" t="str">
        <f t="shared" si="13"/>
        <v xml:space="preserve"> </v>
      </c>
    </row>
    <row r="97" spans="2:16" ht="44.4">
      <c r="B97" s="49">
        <v>91</v>
      </c>
      <c r="C97" s="50" t="s">
        <v>134</v>
      </c>
      <c r="D97" s="51">
        <v>1</v>
      </c>
      <c r="E97" s="51" t="s">
        <v>10</v>
      </c>
      <c r="F97" s="65" t="s">
        <v>135</v>
      </c>
      <c r="G97" s="84"/>
      <c r="H97" s="84"/>
      <c r="I97" s="84"/>
      <c r="J97" s="9">
        <f t="shared" si="9"/>
        <v>374</v>
      </c>
      <c r="K97" s="9">
        <f t="shared" si="10"/>
        <v>411.40000000000003</v>
      </c>
      <c r="L97" s="9">
        <v>374</v>
      </c>
      <c r="M97" s="9">
        <f t="shared" si="11"/>
        <v>411.40000000000003</v>
      </c>
      <c r="N97" s="30"/>
      <c r="O97" s="31">
        <f t="shared" si="12"/>
        <v>0</v>
      </c>
      <c r="P97" s="26" t="str">
        <f t="shared" si="13"/>
        <v xml:space="preserve"> </v>
      </c>
    </row>
    <row r="98" spans="2:16" ht="30">
      <c r="B98" s="49">
        <v>92</v>
      </c>
      <c r="C98" s="50" t="s">
        <v>27</v>
      </c>
      <c r="D98" s="51">
        <v>2</v>
      </c>
      <c r="E98" s="51" t="s">
        <v>10</v>
      </c>
      <c r="F98" s="65" t="s">
        <v>158</v>
      </c>
      <c r="G98" s="84"/>
      <c r="H98" s="84"/>
      <c r="I98" s="84"/>
      <c r="J98" s="9">
        <f t="shared" si="9"/>
        <v>148</v>
      </c>
      <c r="K98" s="9">
        <f t="shared" si="10"/>
        <v>162.8</v>
      </c>
      <c r="L98" s="9">
        <v>74</v>
      </c>
      <c r="M98" s="9">
        <f t="shared" si="11"/>
        <v>81.4</v>
      </c>
      <c r="N98" s="30"/>
      <c r="O98" s="31">
        <f t="shared" si="12"/>
        <v>0</v>
      </c>
      <c r="P98" s="26" t="str">
        <f t="shared" si="13"/>
        <v xml:space="preserve"> </v>
      </c>
    </row>
    <row r="99" spans="2:16" ht="30">
      <c r="B99" s="49">
        <v>93</v>
      </c>
      <c r="C99" s="50" t="s">
        <v>139</v>
      </c>
      <c r="D99" s="51">
        <v>2</v>
      </c>
      <c r="E99" s="51" t="s">
        <v>10</v>
      </c>
      <c r="F99" s="65" t="s">
        <v>140</v>
      </c>
      <c r="G99" s="84"/>
      <c r="H99" s="84"/>
      <c r="I99" s="84"/>
      <c r="J99" s="9">
        <f t="shared" si="9"/>
        <v>64</v>
      </c>
      <c r="K99" s="9">
        <f t="shared" si="10"/>
        <v>70.4</v>
      </c>
      <c r="L99" s="9">
        <v>32</v>
      </c>
      <c r="M99" s="9">
        <f t="shared" si="11"/>
        <v>35.2</v>
      </c>
      <c r="N99" s="28"/>
      <c r="O99" s="31">
        <f t="shared" si="12"/>
        <v>0</v>
      </c>
      <c r="P99" s="33" t="str">
        <f t="shared" si="13"/>
        <v xml:space="preserve"> </v>
      </c>
    </row>
    <row r="100" spans="2:16" ht="28.8">
      <c r="B100" s="49">
        <v>94</v>
      </c>
      <c r="C100" s="50" t="s">
        <v>159</v>
      </c>
      <c r="D100" s="51">
        <v>10</v>
      </c>
      <c r="E100" s="51" t="s">
        <v>31</v>
      </c>
      <c r="F100" s="65" t="s">
        <v>160</v>
      </c>
      <c r="G100" s="84"/>
      <c r="H100" s="84"/>
      <c r="I100" s="84"/>
      <c r="J100" s="9">
        <f t="shared" si="9"/>
        <v>250</v>
      </c>
      <c r="K100" s="9">
        <f t="shared" si="10"/>
        <v>275.00000000000006</v>
      </c>
      <c r="L100" s="9">
        <v>25</v>
      </c>
      <c r="M100" s="9">
        <f t="shared" si="11"/>
        <v>27.500000000000004</v>
      </c>
      <c r="N100" s="30"/>
      <c r="O100" s="32">
        <f t="shared" si="12"/>
        <v>0</v>
      </c>
      <c r="P100" s="26" t="str">
        <f t="shared" si="13"/>
        <v xml:space="preserve"> </v>
      </c>
    </row>
    <row r="101" spans="2:16" ht="31.2">
      <c r="B101" s="49">
        <v>95</v>
      </c>
      <c r="C101" s="50" t="s">
        <v>161</v>
      </c>
      <c r="D101" s="51">
        <v>1</v>
      </c>
      <c r="E101" s="51" t="s">
        <v>18</v>
      </c>
      <c r="F101" s="65" t="s">
        <v>162</v>
      </c>
      <c r="G101" s="84"/>
      <c r="H101" s="84"/>
      <c r="I101" s="84"/>
      <c r="J101" s="9">
        <f t="shared" si="9"/>
        <v>19</v>
      </c>
      <c r="K101" s="9">
        <f t="shared" si="10"/>
        <v>20.900000000000002</v>
      </c>
      <c r="L101" s="9">
        <v>19</v>
      </c>
      <c r="M101" s="9">
        <f t="shared" si="11"/>
        <v>20.900000000000002</v>
      </c>
      <c r="N101" s="28"/>
      <c r="O101" s="31">
        <f t="shared" si="12"/>
        <v>0</v>
      </c>
      <c r="P101" s="33" t="str">
        <f t="shared" si="13"/>
        <v xml:space="preserve"> </v>
      </c>
    </row>
    <row r="102" spans="2:16" ht="15.6">
      <c r="B102" s="49">
        <v>96</v>
      </c>
      <c r="C102" s="50" t="s">
        <v>145</v>
      </c>
      <c r="D102" s="51">
        <v>10</v>
      </c>
      <c r="E102" s="51" t="s">
        <v>146</v>
      </c>
      <c r="F102" s="65" t="s">
        <v>163</v>
      </c>
      <c r="G102" s="84"/>
      <c r="H102" s="84"/>
      <c r="I102" s="84"/>
      <c r="J102" s="9">
        <f t="shared" si="9"/>
        <v>120</v>
      </c>
      <c r="K102" s="9">
        <f t="shared" si="10"/>
        <v>132</v>
      </c>
      <c r="L102" s="9">
        <v>12</v>
      </c>
      <c r="M102" s="9">
        <f t="shared" si="11"/>
        <v>13.200000000000001</v>
      </c>
      <c r="N102" s="30"/>
      <c r="O102" s="31">
        <f t="shared" si="12"/>
        <v>0</v>
      </c>
      <c r="P102" s="26" t="str">
        <f t="shared" si="13"/>
        <v xml:space="preserve"> </v>
      </c>
    </row>
    <row r="103" spans="2:16" ht="15.6">
      <c r="B103" s="49">
        <v>97</v>
      </c>
      <c r="C103" s="50" t="s">
        <v>145</v>
      </c>
      <c r="D103" s="51">
        <v>10</v>
      </c>
      <c r="E103" s="51" t="s">
        <v>146</v>
      </c>
      <c r="F103" s="65" t="s">
        <v>147</v>
      </c>
      <c r="G103" s="84"/>
      <c r="H103" s="84"/>
      <c r="I103" s="84"/>
      <c r="J103" s="9">
        <f aca="true" t="shared" si="14" ref="J103:J134">D103*L103</f>
        <v>200</v>
      </c>
      <c r="K103" s="9">
        <f aca="true" t="shared" si="15" ref="K103:K134">D103*M103</f>
        <v>220</v>
      </c>
      <c r="L103" s="9">
        <v>20</v>
      </c>
      <c r="M103" s="9">
        <f t="shared" si="11"/>
        <v>22</v>
      </c>
      <c r="N103" s="28"/>
      <c r="O103" s="32">
        <f t="shared" si="12"/>
        <v>0</v>
      </c>
      <c r="P103" s="33" t="str">
        <f t="shared" si="13"/>
        <v xml:space="preserve"> </v>
      </c>
    </row>
    <row r="104" spans="2:16" ht="31.2">
      <c r="B104" s="49">
        <v>98</v>
      </c>
      <c r="C104" s="50" t="s">
        <v>39</v>
      </c>
      <c r="D104" s="51">
        <v>4</v>
      </c>
      <c r="E104" s="51" t="s">
        <v>40</v>
      </c>
      <c r="F104" s="65" t="s">
        <v>41</v>
      </c>
      <c r="G104" s="84"/>
      <c r="H104" s="84"/>
      <c r="I104" s="84"/>
      <c r="J104" s="9">
        <f t="shared" si="14"/>
        <v>54</v>
      </c>
      <c r="K104" s="9">
        <f t="shared" si="15"/>
        <v>59.400000000000006</v>
      </c>
      <c r="L104" s="9">
        <v>13.5</v>
      </c>
      <c r="M104" s="9">
        <f t="shared" si="11"/>
        <v>14.850000000000001</v>
      </c>
      <c r="N104" s="30"/>
      <c r="O104" s="31">
        <f t="shared" si="12"/>
        <v>0</v>
      </c>
      <c r="P104" s="26" t="str">
        <f t="shared" si="13"/>
        <v xml:space="preserve"> </v>
      </c>
    </row>
    <row r="105" spans="2:16" ht="15">
      <c r="B105" s="49">
        <v>99</v>
      </c>
      <c r="C105" s="50" t="s">
        <v>50</v>
      </c>
      <c r="D105" s="51">
        <v>10</v>
      </c>
      <c r="E105" s="51" t="s">
        <v>10</v>
      </c>
      <c r="F105" s="65" t="s">
        <v>84</v>
      </c>
      <c r="G105" s="84"/>
      <c r="H105" s="84"/>
      <c r="I105" s="84"/>
      <c r="J105" s="9">
        <f t="shared" si="14"/>
        <v>135</v>
      </c>
      <c r="K105" s="9">
        <f t="shared" si="15"/>
        <v>148.5</v>
      </c>
      <c r="L105" s="9">
        <v>13.5</v>
      </c>
      <c r="M105" s="9">
        <f t="shared" si="11"/>
        <v>14.850000000000001</v>
      </c>
      <c r="N105" s="30"/>
      <c r="O105" s="31">
        <f t="shared" si="12"/>
        <v>0</v>
      </c>
      <c r="P105" s="26" t="str">
        <f t="shared" si="13"/>
        <v xml:space="preserve"> </v>
      </c>
    </row>
    <row r="106" spans="2:16" ht="28.8">
      <c r="B106" s="49">
        <v>100</v>
      </c>
      <c r="C106" s="50" t="s">
        <v>50</v>
      </c>
      <c r="D106" s="51">
        <v>4</v>
      </c>
      <c r="E106" s="51" t="s">
        <v>10</v>
      </c>
      <c r="F106" s="65" t="s">
        <v>164</v>
      </c>
      <c r="G106" s="84"/>
      <c r="H106" s="84"/>
      <c r="I106" s="84"/>
      <c r="J106" s="9">
        <f t="shared" si="14"/>
        <v>59.2</v>
      </c>
      <c r="K106" s="9">
        <f t="shared" si="15"/>
        <v>65.12</v>
      </c>
      <c r="L106" s="9">
        <v>14.8</v>
      </c>
      <c r="M106" s="9">
        <f t="shared" si="11"/>
        <v>16.28</v>
      </c>
      <c r="N106" s="30"/>
      <c r="O106" s="31">
        <f t="shared" si="12"/>
        <v>0</v>
      </c>
      <c r="P106" s="26" t="str">
        <f t="shared" si="13"/>
        <v xml:space="preserve"> </v>
      </c>
    </row>
    <row r="107" spans="2:16" ht="15" thickBot="1">
      <c r="B107" s="54">
        <v>101</v>
      </c>
      <c r="C107" s="66" t="s">
        <v>51</v>
      </c>
      <c r="D107" s="67">
        <v>10</v>
      </c>
      <c r="E107" s="67" t="s">
        <v>10</v>
      </c>
      <c r="F107" s="68" t="s">
        <v>86</v>
      </c>
      <c r="G107" s="85"/>
      <c r="H107" s="85"/>
      <c r="I107" s="85"/>
      <c r="J107" s="18">
        <f t="shared" si="14"/>
        <v>40</v>
      </c>
      <c r="K107" s="18">
        <f t="shared" si="15"/>
        <v>44</v>
      </c>
      <c r="L107" s="18">
        <v>4</v>
      </c>
      <c r="M107" s="18">
        <f t="shared" si="11"/>
        <v>4.4</v>
      </c>
      <c r="N107" s="36"/>
      <c r="O107" s="38">
        <f t="shared" si="12"/>
        <v>0</v>
      </c>
      <c r="P107" s="37" t="str">
        <f t="shared" si="13"/>
        <v xml:space="preserve"> </v>
      </c>
    </row>
    <row r="108" spans="1:16" ht="63.75" thickTop="1">
      <c r="A108" s="69"/>
      <c r="B108" s="44">
        <v>102</v>
      </c>
      <c r="C108" s="45" t="s">
        <v>3</v>
      </c>
      <c r="D108" s="46">
        <v>400</v>
      </c>
      <c r="E108" s="46" t="s">
        <v>4</v>
      </c>
      <c r="F108" s="70" t="s">
        <v>106</v>
      </c>
      <c r="G108" s="83" t="s">
        <v>174</v>
      </c>
      <c r="H108" s="83" t="s">
        <v>150</v>
      </c>
      <c r="I108" s="83" t="s">
        <v>165</v>
      </c>
      <c r="J108" s="8">
        <f t="shared" si="14"/>
        <v>5800</v>
      </c>
      <c r="K108" s="8">
        <f t="shared" si="15"/>
        <v>6380</v>
      </c>
      <c r="L108" s="8">
        <v>14.5</v>
      </c>
      <c r="M108" s="8">
        <f t="shared" si="11"/>
        <v>15.950000000000001</v>
      </c>
      <c r="N108" s="28"/>
      <c r="O108" s="32">
        <f t="shared" si="12"/>
        <v>0</v>
      </c>
      <c r="P108" s="33" t="str">
        <f t="shared" si="13"/>
        <v xml:space="preserve"> </v>
      </c>
    </row>
    <row r="109" spans="2:16" ht="31.5">
      <c r="B109" s="49">
        <v>103</v>
      </c>
      <c r="C109" s="50" t="s">
        <v>8</v>
      </c>
      <c r="D109" s="51">
        <v>120</v>
      </c>
      <c r="E109" s="51" t="s">
        <v>6</v>
      </c>
      <c r="F109" s="65" t="s">
        <v>58</v>
      </c>
      <c r="G109" s="84"/>
      <c r="H109" s="84"/>
      <c r="I109" s="84"/>
      <c r="J109" s="9">
        <f t="shared" si="14"/>
        <v>3660</v>
      </c>
      <c r="K109" s="9">
        <f t="shared" si="15"/>
        <v>4026.0000000000005</v>
      </c>
      <c r="L109" s="9">
        <v>30.5</v>
      </c>
      <c r="M109" s="9">
        <f t="shared" si="11"/>
        <v>33.550000000000004</v>
      </c>
      <c r="N109" s="28"/>
      <c r="O109" s="31">
        <f t="shared" si="12"/>
        <v>0</v>
      </c>
      <c r="P109" s="33" t="str">
        <f t="shared" si="13"/>
        <v xml:space="preserve"> </v>
      </c>
    </row>
    <row r="110" spans="2:16" ht="60">
      <c r="B110" s="49">
        <v>104</v>
      </c>
      <c r="C110" s="50" t="s">
        <v>11</v>
      </c>
      <c r="D110" s="51">
        <v>4</v>
      </c>
      <c r="E110" s="51" t="s">
        <v>10</v>
      </c>
      <c r="F110" s="65" t="s">
        <v>92</v>
      </c>
      <c r="G110" s="84"/>
      <c r="H110" s="84"/>
      <c r="I110" s="84"/>
      <c r="J110" s="9">
        <f t="shared" si="14"/>
        <v>440</v>
      </c>
      <c r="K110" s="9">
        <f t="shared" si="15"/>
        <v>484.00000000000006</v>
      </c>
      <c r="L110" s="9">
        <v>110</v>
      </c>
      <c r="M110" s="9">
        <f t="shared" si="11"/>
        <v>121.00000000000001</v>
      </c>
      <c r="N110" s="30"/>
      <c r="O110" s="31">
        <f t="shared" si="12"/>
        <v>0</v>
      </c>
      <c r="P110" s="26" t="str">
        <f t="shared" si="13"/>
        <v xml:space="preserve"> </v>
      </c>
    </row>
    <row r="111" spans="2:16" ht="60">
      <c r="B111" s="49">
        <v>105</v>
      </c>
      <c r="C111" s="50" t="s">
        <v>12</v>
      </c>
      <c r="D111" s="51">
        <v>2</v>
      </c>
      <c r="E111" s="51" t="s">
        <v>10</v>
      </c>
      <c r="F111" s="65" t="s">
        <v>61</v>
      </c>
      <c r="G111" s="84"/>
      <c r="H111" s="84"/>
      <c r="I111" s="84"/>
      <c r="J111" s="9">
        <f t="shared" si="14"/>
        <v>370</v>
      </c>
      <c r="K111" s="9">
        <f t="shared" si="15"/>
        <v>407.00000000000006</v>
      </c>
      <c r="L111" s="9">
        <v>185</v>
      </c>
      <c r="M111" s="9">
        <f t="shared" si="11"/>
        <v>203.50000000000003</v>
      </c>
      <c r="N111" s="28"/>
      <c r="O111" s="32">
        <f t="shared" si="12"/>
        <v>0</v>
      </c>
      <c r="P111" s="33" t="str">
        <f t="shared" si="13"/>
        <v xml:space="preserve"> </v>
      </c>
    </row>
    <row r="112" spans="2:16" ht="44.4">
      <c r="B112" s="49">
        <v>106</v>
      </c>
      <c r="C112" s="50" t="s">
        <v>14</v>
      </c>
      <c r="D112" s="51">
        <v>8</v>
      </c>
      <c r="E112" s="51" t="s">
        <v>10</v>
      </c>
      <c r="F112" s="65" t="s">
        <v>62</v>
      </c>
      <c r="G112" s="84"/>
      <c r="H112" s="84"/>
      <c r="I112" s="84"/>
      <c r="J112" s="9">
        <f t="shared" si="14"/>
        <v>160</v>
      </c>
      <c r="K112" s="9">
        <f t="shared" si="15"/>
        <v>176</v>
      </c>
      <c r="L112" s="9">
        <v>20</v>
      </c>
      <c r="M112" s="9">
        <f t="shared" si="11"/>
        <v>22</v>
      </c>
      <c r="N112" s="30"/>
      <c r="O112" s="31">
        <f t="shared" si="12"/>
        <v>0</v>
      </c>
      <c r="P112" s="26" t="str">
        <f t="shared" si="13"/>
        <v xml:space="preserve"> </v>
      </c>
    </row>
    <row r="113" spans="2:16" ht="30">
      <c r="B113" s="49">
        <v>107</v>
      </c>
      <c r="C113" s="50" t="s">
        <v>123</v>
      </c>
      <c r="D113" s="51">
        <v>4</v>
      </c>
      <c r="E113" s="51" t="s">
        <v>10</v>
      </c>
      <c r="F113" s="65" t="s">
        <v>152</v>
      </c>
      <c r="G113" s="84"/>
      <c r="H113" s="84"/>
      <c r="I113" s="84"/>
      <c r="J113" s="9">
        <f t="shared" si="14"/>
        <v>144</v>
      </c>
      <c r="K113" s="9">
        <f t="shared" si="15"/>
        <v>158.4</v>
      </c>
      <c r="L113" s="9">
        <v>36</v>
      </c>
      <c r="M113" s="9">
        <f t="shared" si="11"/>
        <v>39.6</v>
      </c>
      <c r="N113" s="30"/>
      <c r="O113" s="31">
        <f t="shared" si="12"/>
        <v>0</v>
      </c>
      <c r="P113" s="26" t="str">
        <f t="shared" si="13"/>
        <v xml:space="preserve"> </v>
      </c>
    </row>
    <row r="114" spans="2:16" ht="58.8">
      <c r="B114" s="49">
        <v>108</v>
      </c>
      <c r="C114" s="50" t="s">
        <v>125</v>
      </c>
      <c r="D114" s="51">
        <v>2</v>
      </c>
      <c r="E114" s="51" t="s">
        <v>10</v>
      </c>
      <c r="F114" s="65" t="s">
        <v>126</v>
      </c>
      <c r="G114" s="84"/>
      <c r="H114" s="84"/>
      <c r="I114" s="84"/>
      <c r="J114" s="9">
        <f t="shared" si="14"/>
        <v>48</v>
      </c>
      <c r="K114" s="9">
        <f t="shared" si="15"/>
        <v>52.800000000000004</v>
      </c>
      <c r="L114" s="9">
        <v>24</v>
      </c>
      <c r="M114" s="9">
        <f t="shared" si="11"/>
        <v>26.400000000000002</v>
      </c>
      <c r="N114" s="30"/>
      <c r="O114" s="31">
        <f t="shared" si="12"/>
        <v>0</v>
      </c>
      <c r="P114" s="26" t="str">
        <f t="shared" si="13"/>
        <v xml:space="preserve"> </v>
      </c>
    </row>
    <row r="115" spans="2:16" ht="60">
      <c r="B115" s="49">
        <v>109</v>
      </c>
      <c r="C115" s="50" t="s">
        <v>129</v>
      </c>
      <c r="D115" s="51">
        <v>4</v>
      </c>
      <c r="E115" s="51" t="s">
        <v>10</v>
      </c>
      <c r="F115" s="65" t="s">
        <v>153</v>
      </c>
      <c r="G115" s="84"/>
      <c r="H115" s="84"/>
      <c r="I115" s="84"/>
      <c r="J115" s="9">
        <f t="shared" si="14"/>
        <v>164</v>
      </c>
      <c r="K115" s="9">
        <f t="shared" si="15"/>
        <v>180.4</v>
      </c>
      <c r="L115" s="9">
        <v>41</v>
      </c>
      <c r="M115" s="9">
        <f t="shared" si="11"/>
        <v>45.1</v>
      </c>
      <c r="N115" s="28"/>
      <c r="O115" s="31">
        <f t="shared" si="12"/>
        <v>0</v>
      </c>
      <c r="P115" s="33" t="str">
        <f t="shared" si="13"/>
        <v xml:space="preserve"> </v>
      </c>
    </row>
    <row r="116" spans="2:16" ht="44.4">
      <c r="B116" s="49">
        <v>110</v>
      </c>
      <c r="C116" s="50" t="s">
        <v>17</v>
      </c>
      <c r="D116" s="51">
        <v>4</v>
      </c>
      <c r="E116" s="51" t="s">
        <v>10</v>
      </c>
      <c r="F116" s="65" t="s">
        <v>154</v>
      </c>
      <c r="G116" s="84"/>
      <c r="H116" s="84"/>
      <c r="I116" s="84"/>
      <c r="J116" s="9">
        <f t="shared" si="14"/>
        <v>212</v>
      </c>
      <c r="K116" s="9">
        <f t="shared" si="15"/>
        <v>233.20000000000002</v>
      </c>
      <c r="L116" s="9">
        <v>53</v>
      </c>
      <c r="M116" s="9">
        <f t="shared" si="11"/>
        <v>58.300000000000004</v>
      </c>
      <c r="N116" s="30"/>
      <c r="O116" s="32">
        <f t="shared" si="12"/>
        <v>0</v>
      </c>
      <c r="P116" s="26" t="str">
        <f t="shared" si="13"/>
        <v xml:space="preserve"> </v>
      </c>
    </row>
    <row r="117" spans="2:16" ht="44.4">
      <c r="B117" s="49">
        <v>111</v>
      </c>
      <c r="C117" s="50" t="s">
        <v>17</v>
      </c>
      <c r="D117" s="51">
        <v>8</v>
      </c>
      <c r="E117" s="51" t="s">
        <v>10</v>
      </c>
      <c r="F117" s="65" t="s">
        <v>132</v>
      </c>
      <c r="G117" s="84"/>
      <c r="H117" s="84"/>
      <c r="I117" s="84"/>
      <c r="J117" s="9">
        <f t="shared" si="14"/>
        <v>280</v>
      </c>
      <c r="K117" s="9">
        <f t="shared" si="15"/>
        <v>308</v>
      </c>
      <c r="L117" s="9">
        <v>35</v>
      </c>
      <c r="M117" s="9">
        <f t="shared" si="11"/>
        <v>38.5</v>
      </c>
      <c r="N117" s="28"/>
      <c r="O117" s="31">
        <f t="shared" si="12"/>
        <v>0</v>
      </c>
      <c r="P117" s="33" t="str">
        <f t="shared" si="13"/>
        <v xml:space="preserve"> </v>
      </c>
    </row>
    <row r="118" spans="2:16" ht="30">
      <c r="B118" s="49">
        <v>112</v>
      </c>
      <c r="C118" s="50" t="s">
        <v>19</v>
      </c>
      <c r="D118" s="51">
        <v>2</v>
      </c>
      <c r="E118" s="51" t="s">
        <v>10</v>
      </c>
      <c r="F118" s="65" t="s">
        <v>72</v>
      </c>
      <c r="G118" s="84"/>
      <c r="H118" s="84"/>
      <c r="I118" s="84"/>
      <c r="J118" s="9">
        <f t="shared" si="14"/>
        <v>62</v>
      </c>
      <c r="K118" s="9">
        <f t="shared" si="15"/>
        <v>68.2</v>
      </c>
      <c r="L118" s="9">
        <v>31</v>
      </c>
      <c r="M118" s="9">
        <f t="shared" si="11"/>
        <v>34.1</v>
      </c>
      <c r="N118" s="30"/>
      <c r="O118" s="31">
        <f t="shared" si="12"/>
        <v>0</v>
      </c>
      <c r="P118" s="26" t="str">
        <f t="shared" si="13"/>
        <v xml:space="preserve"> </v>
      </c>
    </row>
    <row r="119" spans="2:16" ht="45.6">
      <c r="B119" s="49">
        <v>113</v>
      </c>
      <c r="C119" s="50" t="s">
        <v>19</v>
      </c>
      <c r="D119" s="51">
        <v>2</v>
      </c>
      <c r="E119" s="51" t="s">
        <v>10</v>
      </c>
      <c r="F119" s="65" t="s">
        <v>155</v>
      </c>
      <c r="G119" s="84"/>
      <c r="H119" s="84"/>
      <c r="I119" s="84"/>
      <c r="J119" s="9">
        <f t="shared" si="14"/>
        <v>392</v>
      </c>
      <c r="K119" s="9">
        <f t="shared" si="15"/>
        <v>431.20000000000005</v>
      </c>
      <c r="L119" s="9">
        <v>196</v>
      </c>
      <c r="M119" s="9">
        <f t="shared" si="11"/>
        <v>215.60000000000002</v>
      </c>
      <c r="N119" s="28"/>
      <c r="O119" s="32">
        <f t="shared" si="12"/>
        <v>0</v>
      </c>
      <c r="P119" s="33" t="str">
        <f t="shared" si="13"/>
        <v xml:space="preserve"> </v>
      </c>
    </row>
    <row r="120" spans="2:16" ht="30">
      <c r="B120" s="49">
        <v>114</v>
      </c>
      <c r="C120" s="50" t="s">
        <v>22</v>
      </c>
      <c r="D120" s="51">
        <v>4</v>
      </c>
      <c r="E120" s="51" t="s">
        <v>10</v>
      </c>
      <c r="F120" s="65" t="s">
        <v>68</v>
      </c>
      <c r="G120" s="84"/>
      <c r="H120" s="84"/>
      <c r="I120" s="84"/>
      <c r="J120" s="9">
        <f t="shared" si="14"/>
        <v>320</v>
      </c>
      <c r="K120" s="9">
        <f t="shared" si="15"/>
        <v>352</v>
      </c>
      <c r="L120" s="9">
        <v>80</v>
      </c>
      <c r="M120" s="9">
        <f t="shared" si="11"/>
        <v>88</v>
      </c>
      <c r="N120" s="30"/>
      <c r="O120" s="31">
        <f t="shared" si="12"/>
        <v>0</v>
      </c>
      <c r="P120" s="26" t="str">
        <f t="shared" si="13"/>
        <v xml:space="preserve"> </v>
      </c>
    </row>
    <row r="121" spans="2:16" ht="15">
      <c r="B121" s="49">
        <v>115</v>
      </c>
      <c r="C121" s="50" t="s">
        <v>23</v>
      </c>
      <c r="D121" s="51">
        <v>6</v>
      </c>
      <c r="E121" s="51" t="s">
        <v>10</v>
      </c>
      <c r="F121" s="65" t="s">
        <v>91</v>
      </c>
      <c r="G121" s="84"/>
      <c r="H121" s="84"/>
      <c r="I121" s="84"/>
      <c r="J121" s="9">
        <f t="shared" si="14"/>
        <v>36</v>
      </c>
      <c r="K121" s="9">
        <f t="shared" si="15"/>
        <v>39.6</v>
      </c>
      <c r="L121" s="9">
        <v>6</v>
      </c>
      <c r="M121" s="9">
        <f t="shared" si="11"/>
        <v>6.6000000000000005</v>
      </c>
      <c r="N121" s="30"/>
      <c r="O121" s="31">
        <f t="shared" si="12"/>
        <v>0</v>
      </c>
      <c r="P121" s="26" t="str">
        <f t="shared" si="13"/>
        <v xml:space="preserve"> </v>
      </c>
    </row>
    <row r="122" spans="2:16" ht="15.6">
      <c r="B122" s="49">
        <v>116</v>
      </c>
      <c r="C122" s="50" t="s">
        <v>156</v>
      </c>
      <c r="D122" s="51">
        <v>6</v>
      </c>
      <c r="E122" s="51" t="s">
        <v>10</v>
      </c>
      <c r="F122" s="65" t="s">
        <v>157</v>
      </c>
      <c r="G122" s="84"/>
      <c r="H122" s="84"/>
      <c r="I122" s="84"/>
      <c r="J122" s="9">
        <f t="shared" si="14"/>
        <v>120</v>
      </c>
      <c r="K122" s="9">
        <f t="shared" si="15"/>
        <v>132</v>
      </c>
      <c r="L122" s="9">
        <v>20</v>
      </c>
      <c r="M122" s="9">
        <f t="shared" si="11"/>
        <v>22</v>
      </c>
      <c r="N122" s="30"/>
      <c r="O122" s="31">
        <f t="shared" si="12"/>
        <v>0</v>
      </c>
      <c r="P122" s="26" t="str">
        <f t="shared" si="13"/>
        <v xml:space="preserve"> </v>
      </c>
    </row>
    <row r="123" spans="2:16" ht="44.4">
      <c r="B123" s="49">
        <v>117</v>
      </c>
      <c r="C123" s="50" t="s">
        <v>134</v>
      </c>
      <c r="D123" s="51">
        <v>1</v>
      </c>
      <c r="E123" s="51" t="s">
        <v>10</v>
      </c>
      <c r="F123" s="65" t="s">
        <v>135</v>
      </c>
      <c r="G123" s="84"/>
      <c r="H123" s="84"/>
      <c r="I123" s="84"/>
      <c r="J123" s="9">
        <f t="shared" si="14"/>
        <v>374</v>
      </c>
      <c r="K123" s="9">
        <f t="shared" si="15"/>
        <v>411.40000000000003</v>
      </c>
      <c r="L123" s="9">
        <v>374</v>
      </c>
      <c r="M123" s="9">
        <f t="shared" si="11"/>
        <v>411.40000000000003</v>
      </c>
      <c r="N123" s="28"/>
      <c r="O123" s="31">
        <f t="shared" si="12"/>
        <v>0</v>
      </c>
      <c r="P123" s="33" t="str">
        <f t="shared" si="13"/>
        <v xml:space="preserve"> </v>
      </c>
    </row>
    <row r="124" spans="2:16" ht="30">
      <c r="B124" s="49">
        <v>118</v>
      </c>
      <c r="C124" s="50" t="s">
        <v>27</v>
      </c>
      <c r="D124" s="51">
        <v>2</v>
      </c>
      <c r="E124" s="51" t="s">
        <v>10</v>
      </c>
      <c r="F124" s="65" t="s">
        <v>158</v>
      </c>
      <c r="G124" s="84"/>
      <c r="H124" s="84"/>
      <c r="I124" s="84"/>
      <c r="J124" s="9">
        <f t="shared" si="14"/>
        <v>148</v>
      </c>
      <c r="K124" s="9">
        <f t="shared" si="15"/>
        <v>162.8</v>
      </c>
      <c r="L124" s="9">
        <v>74</v>
      </c>
      <c r="M124" s="9">
        <f t="shared" si="11"/>
        <v>81.4</v>
      </c>
      <c r="N124" s="30"/>
      <c r="O124" s="32">
        <f t="shared" si="12"/>
        <v>0</v>
      </c>
      <c r="P124" s="26" t="str">
        <f t="shared" si="13"/>
        <v xml:space="preserve"> </v>
      </c>
    </row>
    <row r="125" spans="2:16" ht="30">
      <c r="B125" s="49">
        <v>119</v>
      </c>
      <c r="C125" s="50" t="s">
        <v>139</v>
      </c>
      <c r="D125" s="51">
        <v>2</v>
      </c>
      <c r="E125" s="51" t="s">
        <v>10</v>
      </c>
      <c r="F125" s="65" t="s">
        <v>140</v>
      </c>
      <c r="G125" s="84"/>
      <c r="H125" s="84"/>
      <c r="I125" s="84"/>
      <c r="J125" s="9">
        <f t="shared" si="14"/>
        <v>64</v>
      </c>
      <c r="K125" s="9">
        <f t="shared" si="15"/>
        <v>70.4</v>
      </c>
      <c r="L125" s="9">
        <v>32</v>
      </c>
      <c r="M125" s="9">
        <f t="shared" si="11"/>
        <v>35.2</v>
      </c>
      <c r="N125" s="28"/>
      <c r="O125" s="31">
        <f t="shared" si="12"/>
        <v>0</v>
      </c>
      <c r="P125" s="33" t="str">
        <f t="shared" si="13"/>
        <v xml:space="preserve"> </v>
      </c>
    </row>
    <row r="126" spans="2:16" ht="28.8">
      <c r="B126" s="49">
        <v>120</v>
      </c>
      <c r="C126" s="50" t="s">
        <v>159</v>
      </c>
      <c r="D126" s="51">
        <v>10</v>
      </c>
      <c r="E126" s="51" t="s">
        <v>31</v>
      </c>
      <c r="F126" s="65" t="s">
        <v>160</v>
      </c>
      <c r="G126" s="84"/>
      <c r="H126" s="84"/>
      <c r="I126" s="84"/>
      <c r="J126" s="9">
        <f t="shared" si="14"/>
        <v>250</v>
      </c>
      <c r="K126" s="9">
        <f t="shared" si="15"/>
        <v>275.00000000000006</v>
      </c>
      <c r="L126" s="9">
        <v>25</v>
      </c>
      <c r="M126" s="9">
        <f t="shared" si="11"/>
        <v>27.500000000000004</v>
      </c>
      <c r="N126" s="30"/>
      <c r="O126" s="31">
        <f t="shared" si="12"/>
        <v>0</v>
      </c>
      <c r="P126" s="26" t="str">
        <f t="shared" si="13"/>
        <v xml:space="preserve"> </v>
      </c>
    </row>
    <row r="127" spans="2:16" ht="31.2">
      <c r="B127" s="49">
        <v>121</v>
      </c>
      <c r="C127" s="50" t="s">
        <v>161</v>
      </c>
      <c r="D127" s="51">
        <v>1</v>
      </c>
      <c r="E127" s="51" t="s">
        <v>18</v>
      </c>
      <c r="F127" s="65" t="s">
        <v>162</v>
      </c>
      <c r="G127" s="84"/>
      <c r="H127" s="84"/>
      <c r="I127" s="84"/>
      <c r="J127" s="9">
        <f t="shared" si="14"/>
        <v>19</v>
      </c>
      <c r="K127" s="9">
        <f t="shared" si="15"/>
        <v>20.900000000000002</v>
      </c>
      <c r="L127" s="9">
        <v>19</v>
      </c>
      <c r="M127" s="9">
        <f t="shared" si="11"/>
        <v>20.900000000000002</v>
      </c>
      <c r="N127" s="28"/>
      <c r="O127" s="32">
        <f t="shared" si="12"/>
        <v>0</v>
      </c>
      <c r="P127" s="33" t="str">
        <f t="shared" si="13"/>
        <v xml:space="preserve"> </v>
      </c>
    </row>
    <row r="128" spans="2:16" ht="15.6">
      <c r="B128" s="49">
        <v>122</v>
      </c>
      <c r="C128" s="50" t="s">
        <v>145</v>
      </c>
      <c r="D128" s="51">
        <v>10</v>
      </c>
      <c r="E128" s="51" t="s">
        <v>146</v>
      </c>
      <c r="F128" s="65" t="s">
        <v>163</v>
      </c>
      <c r="G128" s="84"/>
      <c r="H128" s="84"/>
      <c r="I128" s="84"/>
      <c r="J128" s="9">
        <f t="shared" si="14"/>
        <v>120</v>
      </c>
      <c r="K128" s="9">
        <f t="shared" si="15"/>
        <v>132</v>
      </c>
      <c r="L128" s="9">
        <v>12</v>
      </c>
      <c r="M128" s="9">
        <f t="shared" si="11"/>
        <v>13.200000000000001</v>
      </c>
      <c r="N128" s="30"/>
      <c r="O128" s="31">
        <f t="shared" si="12"/>
        <v>0</v>
      </c>
      <c r="P128" s="26" t="str">
        <f t="shared" si="13"/>
        <v xml:space="preserve"> </v>
      </c>
    </row>
    <row r="129" spans="2:16" ht="15.6">
      <c r="B129" s="49">
        <v>123</v>
      </c>
      <c r="C129" s="50" t="s">
        <v>145</v>
      </c>
      <c r="D129" s="51">
        <v>10</v>
      </c>
      <c r="E129" s="51" t="s">
        <v>146</v>
      </c>
      <c r="F129" s="65" t="s">
        <v>147</v>
      </c>
      <c r="G129" s="84"/>
      <c r="H129" s="84"/>
      <c r="I129" s="84"/>
      <c r="J129" s="9">
        <f t="shared" si="14"/>
        <v>200</v>
      </c>
      <c r="K129" s="9">
        <f t="shared" si="15"/>
        <v>220</v>
      </c>
      <c r="L129" s="9">
        <v>20</v>
      </c>
      <c r="M129" s="9">
        <f t="shared" si="11"/>
        <v>22</v>
      </c>
      <c r="N129" s="30"/>
      <c r="O129" s="31">
        <f t="shared" si="12"/>
        <v>0</v>
      </c>
      <c r="P129" s="26" t="str">
        <f t="shared" si="13"/>
        <v xml:space="preserve"> </v>
      </c>
    </row>
    <row r="130" spans="2:16" ht="31.2">
      <c r="B130" s="49">
        <v>124</v>
      </c>
      <c r="C130" s="50" t="s">
        <v>39</v>
      </c>
      <c r="D130" s="51">
        <v>4</v>
      </c>
      <c r="E130" s="51" t="s">
        <v>40</v>
      </c>
      <c r="F130" s="65" t="s">
        <v>41</v>
      </c>
      <c r="G130" s="84"/>
      <c r="H130" s="84"/>
      <c r="I130" s="84"/>
      <c r="J130" s="9">
        <f t="shared" si="14"/>
        <v>54</v>
      </c>
      <c r="K130" s="9">
        <f t="shared" si="15"/>
        <v>59.400000000000006</v>
      </c>
      <c r="L130" s="9">
        <v>13.5</v>
      </c>
      <c r="M130" s="9">
        <f t="shared" si="11"/>
        <v>14.850000000000001</v>
      </c>
      <c r="N130" s="30"/>
      <c r="O130" s="31">
        <f t="shared" si="12"/>
        <v>0</v>
      </c>
      <c r="P130" s="26" t="str">
        <f t="shared" si="13"/>
        <v xml:space="preserve"> </v>
      </c>
    </row>
    <row r="131" spans="2:16" ht="15">
      <c r="B131" s="49">
        <v>125</v>
      </c>
      <c r="C131" s="50" t="s">
        <v>50</v>
      </c>
      <c r="D131" s="51">
        <v>10</v>
      </c>
      <c r="E131" s="51" t="s">
        <v>10</v>
      </c>
      <c r="F131" s="65" t="s">
        <v>84</v>
      </c>
      <c r="G131" s="84"/>
      <c r="H131" s="84"/>
      <c r="I131" s="84"/>
      <c r="J131" s="9">
        <f t="shared" si="14"/>
        <v>135</v>
      </c>
      <c r="K131" s="9">
        <f t="shared" si="15"/>
        <v>148.5</v>
      </c>
      <c r="L131" s="9">
        <v>13.5</v>
      </c>
      <c r="M131" s="9">
        <f t="shared" si="11"/>
        <v>14.850000000000001</v>
      </c>
      <c r="N131" s="28"/>
      <c r="O131" s="31">
        <f t="shared" si="12"/>
        <v>0</v>
      </c>
      <c r="P131" s="33" t="str">
        <f t="shared" si="13"/>
        <v xml:space="preserve"> </v>
      </c>
    </row>
    <row r="132" spans="2:16" ht="28.8">
      <c r="B132" s="49">
        <v>126</v>
      </c>
      <c r="C132" s="50" t="s">
        <v>50</v>
      </c>
      <c r="D132" s="51">
        <v>4</v>
      </c>
      <c r="E132" s="51" t="s">
        <v>10</v>
      </c>
      <c r="F132" s="65" t="s">
        <v>164</v>
      </c>
      <c r="G132" s="84"/>
      <c r="H132" s="84"/>
      <c r="I132" s="84"/>
      <c r="J132" s="9">
        <f t="shared" si="14"/>
        <v>59.2</v>
      </c>
      <c r="K132" s="9">
        <f t="shared" si="15"/>
        <v>65.12</v>
      </c>
      <c r="L132" s="9">
        <v>14.8</v>
      </c>
      <c r="M132" s="9">
        <f t="shared" si="11"/>
        <v>16.28</v>
      </c>
      <c r="N132" s="30"/>
      <c r="O132" s="32">
        <f t="shared" si="12"/>
        <v>0</v>
      </c>
      <c r="P132" s="26" t="str">
        <f t="shared" si="13"/>
        <v xml:space="preserve"> </v>
      </c>
    </row>
    <row r="133" spans="2:16" ht="15" thickBot="1">
      <c r="B133" s="54">
        <v>127</v>
      </c>
      <c r="C133" s="66" t="s">
        <v>51</v>
      </c>
      <c r="D133" s="67">
        <v>10</v>
      </c>
      <c r="E133" s="67" t="s">
        <v>10</v>
      </c>
      <c r="F133" s="68" t="s">
        <v>86</v>
      </c>
      <c r="G133" s="85"/>
      <c r="H133" s="85"/>
      <c r="I133" s="85"/>
      <c r="J133" s="18">
        <f t="shared" si="14"/>
        <v>40</v>
      </c>
      <c r="K133" s="18">
        <f t="shared" si="15"/>
        <v>44</v>
      </c>
      <c r="L133" s="18">
        <v>4</v>
      </c>
      <c r="M133" s="18">
        <f t="shared" si="11"/>
        <v>4.4</v>
      </c>
      <c r="N133" s="36"/>
      <c r="O133" s="38">
        <f t="shared" si="12"/>
        <v>0</v>
      </c>
      <c r="P133" s="37" t="str">
        <f t="shared" si="13"/>
        <v xml:space="preserve"> </v>
      </c>
    </row>
    <row r="134" spans="1:16" ht="63.75" thickTop="1">
      <c r="A134" s="69"/>
      <c r="B134" s="44">
        <v>128</v>
      </c>
      <c r="C134" s="45" t="s">
        <v>3</v>
      </c>
      <c r="D134" s="46">
        <v>200</v>
      </c>
      <c r="E134" s="46" t="s">
        <v>4</v>
      </c>
      <c r="F134" s="70" t="s">
        <v>106</v>
      </c>
      <c r="G134" s="83" t="s">
        <v>174</v>
      </c>
      <c r="H134" s="83" t="s">
        <v>150</v>
      </c>
      <c r="I134" s="83" t="s">
        <v>166</v>
      </c>
      <c r="J134" s="8">
        <f t="shared" si="14"/>
        <v>2900</v>
      </c>
      <c r="K134" s="8">
        <f t="shared" si="15"/>
        <v>3190</v>
      </c>
      <c r="L134" s="8">
        <v>14.5</v>
      </c>
      <c r="M134" s="8">
        <f t="shared" si="11"/>
        <v>15.950000000000001</v>
      </c>
      <c r="N134" s="28"/>
      <c r="O134" s="32">
        <f t="shared" si="12"/>
        <v>0</v>
      </c>
      <c r="P134" s="33" t="str">
        <f t="shared" si="13"/>
        <v xml:space="preserve"> </v>
      </c>
    </row>
    <row r="135" spans="2:16" ht="31.5">
      <c r="B135" s="49">
        <v>129</v>
      </c>
      <c r="C135" s="50" t="s">
        <v>8</v>
      </c>
      <c r="D135" s="51">
        <v>60</v>
      </c>
      <c r="E135" s="51" t="s">
        <v>6</v>
      </c>
      <c r="F135" s="65" t="s">
        <v>58</v>
      </c>
      <c r="G135" s="84"/>
      <c r="H135" s="84"/>
      <c r="I135" s="84"/>
      <c r="J135" s="9">
        <f aca="true" t="shared" si="16" ref="J135:J166">D135*L135</f>
        <v>1830</v>
      </c>
      <c r="K135" s="9">
        <f aca="true" t="shared" si="17" ref="K135:K166">D135*M135</f>
        <v>2013.0000000000002</v>
      </c>
      <c r="L135" s="9">
        <v>30.5</v>
      </c>
      <c r="M135" s="9">
        <f t="shared" si="11"/>
        <v>33.550000000000004</v>
      </c>
      <c r="N135" s="28"/>
      <c r="O135" s="32">
        <f t="shared" si="12"/>
        <v>0</v>
      </c>
      <c r="P135" s="33" t="str">
        <f t="shared" si="13"/>
        <v xml:space="preserve"> </v>
      </c>
    </row>
    <row r="136" spans="2:16" ht="60">
      <c r="B136" s="49">
        <v>130</v>
      </c>
      <c r="C136" s="50" t="s">
        <v>11</v>
      </c>
      <c r="D136" s="51">
        <v>2</v>
      </c>
      <c r="E136" s="51" t="s">
        <v>10</v>
      </c>
      <c r="F136" s="65" t="s">
        <v>92</v>
      </c>
      <c r="G136" s="84"/>
      <c r="H136" s="84"/>
      <c r="I136" s="84"/>
      <c r="J136" s="9">
        <f t="shared" si="16"/>
        <v>220</v>
      </c>
      <c r="K136" s="9">
        <f t="shared" si="17"/>
        <v>242.00000000000003</v>
      </c>
      <c r="L136" s="9">
        <v>110</v>
      </c>
      <c r="M136" s="9">
        <f t="shared" si="11"/>
        <v>121.00000000000001</v>
      </c>
      <c r="N136" s="30"/>
      <c r="O136" s="31">
        <f t="shared" si="12"/>
        <v>0</v>
      </c>
      <c r="P136" s="26" t="str">
        <f t="shared" si="13"/>
        <v xml:space="preserve"> </v>
      </c>
    </row>
    <row r="137" spans="2:16" ht="60">
      <c r="B137" s="49">
        <v>131</v>
      </c>
      <c r="C137" s="50" t="s">
        <v>12</v>
      </c>
      <c r="D137" s="51">
        <v>1</v>
      </c>
      <c r="E137" s="51" t="s">
        <v>10</v>
      </c>
      <c r="F137" s="65" t="s">
        <v>61</v>
      </c>
      <c r="G137" s="84"/>
      <c r="H137" s="84"/>
      <c r="I137" s="84"/>
      <c r="J137" s="9">
        <f t="shared" si="16"/>
        <v>185</v>
      </c>
      <c r="K137" s="9">
        <f t="shared" si="17"/>
        <v>203.50000000000003</v>
      </c>
      <c r="L137" s="9">
        <v>185</v>
      </c>
      <c r="M137" s="9">
        <f aca="true" t="shared" si="18" ref="M137:M166">L137*1.1</f>
        <v>203.50000000000003</v>
      </c>
      <c r="N137" s="30"/>
      <c r="O137" s="31">
        <f t="shared" si="12"/>
        <v>0</v>
      </c>
      <c r="P137" s="26" t="str">
        <f t="shared" si="13"/>
        <v xml:space="preserve"> </v>
      </c>
    </row>
    <row r="138" spans="2:16" ht="44.4">
      <c r="B138" s="49">
        <v>132</v>
      </c>
      <c r="C138" s="50" t="s">
        <v>14</v>
      </c>
      <c r="D138" s="51">
        <v>4</v>
      </c>
      <c r="E138" s="51" t="s">
        <v>10</v>
      </c>
      <c r="F138" s="65" t="s">
        <v>62</v>
      </c>
      <c r="G138" s="84"/>
      <c r="H138" s="84"/>
      <c r="I138" s="84"/>
      <c r="J138" s="9">
        <f t="shared" si="16"/>
        <v>80</v>
      </c>
      <c r="K138" s="9">
        <f t="shared" si="17"/>
        <v>88</v>
      </c>
      <c r="L138" s="9">
        <v>20</v>
      </c>
      <c r="M138" s="9">
        <f t="shared" si="18"/>
        <v>22</v>
      </c>
      <c r="N138" s="30"/>
      <c r="O138" s="31">
        <f t="shared" si="12"/>
        <v>0</v>
      </c>
      <c r="P138" s="26" t="str">
        <f t="shared" si="13"/>
        <v xml:space="preserve"> </v>
      </c>
    </row>
    <row r="139" spans="2:16" ht="30">
      <c r="B139" s="49">
        <v>133</v>
      </c>
      <c r="C139" s="50" t="s">
        <v>123</v>
      </c>
      <c r="D139" s="51">
        <v>2</v>
      </c>
      <c r="E139" s="51" t="s">
        <v>10</v>
      </c>
      <c r="F139" s="65" t="s">
        <v>152</v>
      </c>
      <c r="G139" s="84"/>
      <c r="H139" s="84"/>
      <c r="I139" s="84"/>
      <c r="J139" s="9">
        <f t="shared" si="16"/>
        <v>72</v>
      </c>
      <c r="K139" s="9">
        <f t="shared" si="17"/>
        <v>79.2</v>
      </c>
      <c r="L139" s="9">
        <v>36</v>
      </c>
      <c r="M139" s="9">
        <f t="shared" si="18"/>
        <v>39.6</v>
      </c>
      <c r="N139" s="28"/>
      <c r="O139" s="31">
        <f t="shared" si="12"/>
        <v>0</v>
      </c>
      <c r="P139" s="33" t="str">
        <f t="shared" si="13"/>
        <v xml:space="preserve"> </v>
      </c>
    </row>
    <row r="140" spans="2:16" ht="58.8">
      <c r="B140" s="49">
        <v>134</v>
      </c>
      <c r="C140" s="50" t="s">
        <v>125</v>
      </c>
      <c r="D140" s="51">
        <v>1</v>
      </c>
      <c r="E140" s="51" t="s">
        <v>10</v>
      </c>
      <c r="F140" s="65" t="s">
        <v>126</v>
      </c>
      <c r="G140" s="84"/>
      <c r="H140" s="84"/>
      <c r="I140" s="84"/>
      <c r="J140" s="9">
        <f t="shared" si="16"/>
        <v>24</v>
      </c>
      <c r="K140" s="9">
        <f t="shared" si="17"/>
        <v>26.400000000000002</v>
      </c>
      <c r="L140" s="9">
        <v>24</v>
      </c>
      <c r="M140" s="9">
        <f t="shared" si="18"/>
        <v>26.400000000000002</v>
      </c>
      <c r="N140" s="30"/>
      <c r="O140" s="32">
        <f t="shared" si="12"/>
        <v>0</v>
      </c>
      <c r="P140" s="26" t="str">
        <f t="shared" si="13"/>
        <v xml:space="preserve"> </v>
      </c>
    </row>
    <row r="141" spans="2:16" ht="60">
      <c r="B141" s="49">
        <v>135</v>
      </c>
      <c r="C141" s="50" t="s">
        <v>129</v>
      </c>
      <c r="D141" s="51">
        <v>2</v>
      </c>
      <c r="E141" s="51" t="s">
        <v>10</v>
      </c>
      <c r="F141" s="65" t="s">
        <v>153</v>
      </c>
      <c r="G141" s="84"/>
      <c r="H141" s="84"/>
      <c r="I141" s="84"/>
      <c r="J141" s="9">
        <f t="shared" si="16"/>
        <v>82</v>
      </c>
      <c r="K141" s="9">
        <f t="shared" si="17"/>
        <v>90.2</v>
      </c>
      <c r="L141" s="9">
        <v>41</v>
      </c>
      <c r="M141" s="9">
        <f t="shared" si="18"/>
        <v>45.1</v>
      </c>
      <c r="N141" s="28"/>
      <c r="O141" s="31">
        <f t="shared" si="12"/>
        <v>0</v>
      </c>
      <c r="P141" s="33" t="str">
        <f t="shared" si="13"/>
        <v xml:space="preserve"> </v>
      </c>
    </row>
    <row r="142" spans="2:16" ht="44.4">
      <c r="B142" s="49">
        <v>136</v>
      </c>
      <c r="C142" s="50" t="s">
        <v>17</v>
      </c>
      <c r="D142" s="51">
        <v>2</v>
      </c>
      <c r="E142" s="51" t="s">
        <v>10</v>
      </c>
      <c r="F142" s="65" t="s">
        <v>154</v>
      </c>
      <c r="G142" s="84"/>
      <c r="H142" s="84"/>
      <c r="I142" s="84"/>
      <c r="J142" s="9">
        <f t="shared" si="16"/>
        <v>106</v>
      </c>
      <c r="K142" s="9">
        <f t="shared" si="17"/>
        <v>116.60000000000001</v>
      </c>
      <c r="L142" s="9">
        <v>53</v>
      </c>
      <c r="M142" s="9">
        <f t="shared" si="18"/>
        <v>58.300000000000004</v>
      </c>
      <c r="N142" s="30"/>
      <c r="O142" s="31">
        <f t="shared" si="12"/>
        <v>0</v>
      </c>
      <c r="P142" s="26" t="str">
        <f t="shared" si="13"/>
        <v xml:space="preserve"> </v>
      </c>
    </row>
    <row r="143" spans="2:16" ht="44.4">
      <c r="B143" s="49">
        <v>137</v>
      </c>
      <c r="C143" s="50" t="s">
        <v>17</v>
      </c>
      <c r="D143" s="51">
        <v>4</v>
      </c>
      <c r="E143" s="51" t="s">
        <v>10</v>
      </c>
      <c r="F143" s="65" t="s">
        <v>132</v>
      </c>
      <c r="G143" s="84"/>
      <c r="H143" s="84"/>
      <c r="I143" s="84"/>
      <c r="J143" s="9">
        <f t="shared" si="16"/>
        <v>140</v>
      </c>
      <c r="K143" s="9">
        <f t="shared" si="17"/>
        <v>154</v>
      </c>
      <c r="L143" s="9">
        <v>35</v>
      </c>
      <c r="M143" s="9">
        <f t="shared" si="18"/>
        <v>38.5</v>
      </c>
      <c r="N143" s="28"/>
      <c r="O143" s="32">
        <f t="shared" si="12"/>
        <v>0</v>
      </c>
      <c r="P143" s="33" t="str">
        <f t="shared" si="13"/>
        <v xml:space="preserve"> </v>
      </c>
    </row>
    <row r="144" spans="2:16" ht="30">
      <c r="B144" s="49">
        <v>138</v>
      </c>
      <c r="C144" s="50" t="s">
        <v>17</v>
      </c>
      <c r="D144" s="51">
        <v>5</v>
      </c>
      <c r="E144" s="51" t="s">
        <v>10</v>
      </c>
      <c r="F144" s="65" t="s">
        <v>73</v>
      </c>
      <c r="G144" s="84"/>
      <c r="H144" s="84"/>
      <c r="I144" s="84"/>
      <c r="J144" s="9">
        <f t="shared" si="16"/>
        <v>280</v>
      </c>
      <c r="K144" s="9">
        <f t="shared" si="17"/>
        <v>308.00000000000006</v>
      </c>
      <c r="L144" s="9">
        <v>56</v>
      </c>
      <c r="M144" s="9">
        <f t="shared" si="18"/>
        <v>61.60000000000001</v>
      </c>
      <c r="N144" s="30"/>
      <c r="O144" s="31">
        <f t="shared" si="12"/>
        <v>0</v>
      </c>
      <c r="P144" s="26" t="str">
        <f t="shared" si="13"/>
        <v xml:space="preserve"> </v>
      </c>
    </row>
    <row r="145" spans="2:16" ht="30">
      <c r="B145" s="49">
        <v>139</v>
      </c>
      <c r="C145" s="50" t="s">
        <v>19</v>
      </c>
      <c r="D145" s="51">
        <v>1</v>
      </c>
      <c r="E145" s="51" t="s">
        <v>10</v>
      </c>
      <c r="F145" s="65" t="s">
        <v>72</v>
      </c>
      <c r="G145" s="84"/>
      <c r="H145" s="84"/>
      <c r="I145" s="84"/>
      <c r="J145" s="9">
        <f t="shared" si="16"/>
        <v>31</v>
      </c>
      <c r="K145" s="9">
        <f t="shared" si="17"/>
        <v>34.1</v>
      </c>
      <c r="L145" s="9">
        <v>31</v>
      </c>
      <c r="M145" s="9">
        <f t="shared" si="18"/>
        <v>34.1</v>
      </c>
      <c r="N145" s="30"/>
      <c r="O145" s="31">
        <f t="shared" si="12"/>
        <v>0</v>
      </c>
      <c r="P145" s="26" t="str">
        <f t="shared" si="13"/>
        <v xml:space="preserve"> </v>
      </c>
    </row>
    <row r="146" spans="2:16" ht="45.6">
      <c r="B146" s="49">
        <v>140</v>
      </c>
      <c r="C146" s="50" t="s">
        <v>19</v>
      </c>
      <c r="D146" s="51">
        <v>1</v>
      </c>
      <c r="E146" s="51" t="s">
        <v>10</v>
      </c>
      <c r="F146" s="65" t="s">
        <v>155</v>
      </c>
      <c r="G146" s="84"/>
      <c r="H146" s="84"/>
      <c r="I146" s="84"/>
      <c r="J146" s="9">
        <f t="shared" si="16"/>
        <v>196</v>
      </c>
      <c r="K146" s="9">
        <f t="shared" si="17"/>
        <v>215.60000000000002</v>
      </c>
      <c r="L146" s="9">
        <v>196</v>
      </c>
      <c r="M146" s="9">
        <f t="shared" si="18"/>
        <v>215.60000000000002</v>
      </c>
      <c r="N146" s="30"/>
      <c r="O146" s="31">
        <f aca="true" t="shared" si="19" ref="O146:O166">D146*N146</f>
        <v>0</v>
      </c>
      <c r="P146" s="26" t="str">
        <f aca="true" t="shared" si="20" ref="P146:P166">IF(ISNUMBER(N146),IF(N146&gt;M146,"NEVYHOVUJE","VYHOVUJE")," ")</f>
        <v xml:space="preserve"> </v>
      </c>
    </row>
    <row r="147" spans="2:16" ht="30">
      <c r="B147" s="49">
        <v>141</v>
      </c>
      <c r="C147" s="50" t="s">
        <v>21</v>
      </c>
      <c r="D147" s="51">
        <v>1</v>
      </c>
      <c r="E147" s="51" t="s">
        <v>10</v>
      </c>
      <c r="F147" s="65" t="s">
        <v>70</v>
      </c>
      <c r="G147" s="84"/>
      <c r="H147" s="84"/>
      <c r="I147" s="84"/>
      <c r="J147" s="9">
        <f t="shared" si="16"/>
        <v>28</v>
      </c>
      <c r="K147" s="9">
        <f t="shared" si="17"/>
        <v>30.800000000000004</v>
      </c>
      <c r="L147" s="9">
        <v>28</v>
      </c>
      <c r="M147" s="9">
        <f t="shared" si="18"/>
        <v>30.800000000000004</v>
      </c>
      <c r="N147" s="28"/>
      <c r="O147" s="31">
        <f t="shared" si="19"/>
        <v>0</v>
      </c>
      <c r="P147" s="33" t="str">
        <f t="shared" si="20"/>
        <v xml:space="preserve"> </v>
      </c>
    </row>
    <row r="148" spans="2:16" ht="30">
      <c r="B148" s="49">
        <v>142</v>
      </c>
      <c r="C148" s="50" t="s">
        <v>22</v>
      </c>
      <c r="D148" s="51">
        <v>2</v>
      </c>
      <c r="E148" s="51" t="s">
        <v>10</v>
      </c>
      <c r="F148" s="65" t="s">
        <v>68</v>
      </c>
      <c r="G148" s="84"/>
      <c r="H148" s="84"/>
      <c r="I148" s="84"/>
      <c r="J148" s="9">
        <f t="shared" si="16"/>
        <v>160</v>
      </c>
      <c r="K148" s="9">
        <f t="shared" si="17"/>
        <v>176</v>
      </c>
      <c r="L148" s="9">
        <v>80</v>
      </c>
      <c r="M148" s="9">
        <f t="shared" si="18"/>
        <v>88</v>
      </c>
      <c r="N148" s="30"/>
      <c r="O148" s="32">
        <f t="shared" si="19"/>
        <v>0</v>
      </c>
      <c r="P148" s="26" t="str">
        <f t="shared" si="20"/>
        <v xml:space="preserve"> </v>
      </c>
    </row>
    <row r="149" spans="2:16" ht="15">
      <c r="B149" s="49">
        <v>143</v>
      </c>
      <c r="C149" s="50" t="s">
        <v>23</v>
      </c>
      <c r="D149" s="51">
        <v>3</v>
      </c>
      <c r="E149" s="51" t="s">
        <v>10</v>
      </c>
      <c r="F149" s="65" t="s">
        <v>91</v>
      </c>
      <c r="G149" s="84"/>
      <c r="H149" s="84"/>
      <c r="I149" s="84"/>
      <c r="J149" s="9">
        <f t="shared" si="16"/>
        <v>18</v>
      </c>
      <c r="K149" s="9">
        <f t="shared" si="17"/>
        <v>19.8</v>
      </c>
      <c r="L149" s="9">
        <v>6</v>
      </c>
      <c r="M149" s="9">
        <f t="shared" si="18"/>
        <v>6.6000000000000005</v>
      </c>
      <c r="N149" s="28"/>
      <c r="O149" s="31">
        <f t="shared" si="19"/>
        <v>0</v>
      </c>
      <c r="P149" s="33" t="str">
        <f t="shared" si="20"/>
        <v xml:space="preserve"> </v>
      </c>
    </row>
    <row r="150" spans="2:16" ht="15.6">
      <c r="B150" s="49">
        <v>144</v>
      </c>
      <c r="C150" s="50" t="s">
        <v>156</v>
      </c>
      <c r="D150" s="51">
        <v>3</v>
      </c>
      <c r="E150" s="51" t="s">
        <v>10</v>
      </c>
      <c r="F150" s="65" t="s">
        <v>157</v>
      </c>
      <c r="G150" s="84"/>
      <c r="H150" s="84"/>
      <c r="I150" s="84"/>
      <c r="J150" s="9">
        <f t="shared" si="16"/>
        <v>60</v>
      </c>
      <c r="K150" s="9">
        <f t="shared" si="17"/>
        <v>66</v>
      </c>
      <c r="L150" s="9">
        <v>20</v>
      </c>
      <c r="M150" s="9">
        <f t="shared" si="18"/>
        <v>22</v>
      </c>
      <c r="N150" s="30"/>
      <c r="O150" s="31">
        <f t="shared" si="19"/>
        <v>0</v>
      </c>
      <c r="P150" s="26" t="str">
        <f t="shared" si="20"/>
        <v xml:space="preserve"> </v>
      </c>
    </row>
    <row r="151" spans="2:16" ht="30">
      <c r="B151" s="49">
        <v>145</v>
      </c>
      <c r="C151" s="50" t="s">
        <v>167</v>
      </c>
      <c r="D151" s="51">
        <v>1</v>
      </c>
      <c r="E151" s="51" t="s">
        <v>10</v>
      </c>
      <c r="F151" s="65" t="s">
        <v>168</v>
      </c>
      <c r="G151" s="84"/>
      <c r="H151" s="84"/>
      <c r="I151" s="84"/>
      <c r="J151" s="9">
        <f t="shared" si="16"/>
        <v>18</v>
      </c>
      <c r="K151" s="9">
        <f t="shared" si="17"/>
        <v>19.8</v>
      </c>
      <c r="L151" s="9">
        <v>18</v>
      </c>
      <c r="M151" s="9">
        <f t="shared" si="18"/>
        <v>19.8</v>
      </c>
      <c r="N151" s="28"/>
      <c r="O151" s="32">
        <f t="shared" si="19"/>
        <v>0</v>
      </c>
      <c r="P151" s="33" t="str">
        <f t="shared" si="20"/>
        <v xml:space="preserve"> </v>
      </c>
    </row>
    <row r="152" spans="2:16" ht="44.4">
      <c r="B152" s="49">
        <v>146</v>
      </c>
      <c r="C152" s="50" t="s">
        <v>134</v>
      </c>
      <c r="D152" s="51">
        <v>1</v>
      </c>
      <c r="E152" s="51" t="s">
        <v>10</v>
      </c>
      <c r="F152" s="65" t="s">
        <v>135</v>
      </c>
      <c r="G152" s="84"/>
      <c r="H152" s="84"/>
      <c r="I152" s="84"/>
      <c r="J152" s="9">
        <f t="shared" si="16"/>
        <v>374</v>
      </c>
      <c r="K152" s="9">
        <f t="shared" si="17"/>
        <v>411.40000000000003</v>
      </c>
      <c r="L152" s="9">
        <v>374</v>
      </c>
      <c r="M152" s="9">
        <f t="shared" si="18"/>
        <v>411.40000000000003</v>
      </c>
      <c r="N152" s="30"/>
      <c r="O152" s="31">
        <f t="shared" si="19"/>
        <v>0</v>
      </c>
      <c r="P152" s="26" t="str">
        <f t="shared" si="20"/>
        <v xml:space="preserve"> </v>
      </c>
    </row>
    <row r="153" spans="2:16" ht="30">
      <c r="B153" s="49">
        <v>147</v>
      </c>
      <c r="C153" s="50" t="s">
        <v>27</v>
      </c>
      <c r="D153" s="51">
        <v>1</v>
      </c>
      <c r="E153" s="51" t="s">
        <v>10</v>
      </c>
      <c r="F153" s="65" t="s">
        <v>158</v>
      </c>
      <c r="G153" s="84"/>
      <c r="H153" s="84"/>
      <c r="I153" s="84"/>
      <c r="J153" s="9">
        <f t="shared" si="16"/>
        <v>74</v>
      </c>
      <c r="K153" s="9">
        <f t="shared" si="17"/>
        <v>81.4</v>
      </c>
      <c r="L153" s="9">
        <v>74</v>
      </c>
      <c r="M153" s="9">
        <f t="shared" si="18"/>
        <v>81.4</v>
      </c>
      <c r="N153" s="30"/>
      <c r="O153" s="31">
        <f t="shared" si="19"/>
        <v>0</v>
      </c>
      <c r="P153" s="26" t="str">
        <f t="shared" si="20"/>
        <v xml:space="preserve"> </v>
      </c>
    </row>
    <row r="154" spans="2:16" ht="30">
      <c r="B154" s="49">
        <v>148</v>
      </c>
      <c r="C154" s="50" t="s">
        <v>139</v>
      </c>
      <c r="D154" s="51">
        <v>1</v>
      </c>
      <c r="E154" s="51" t="s">
        <v>10</v>
      </c>
      <c r="F154" s="65" t="s">
        <v>140</v>
      </c>
      <c r="G154" s="84"/>
      <c r="H154" s="84"/>
      <c r="I154" s="84"/>
      <c r="J154" s="9">
        <f t="shared" si="16"/>
        <v>32</v>
      </c>
      <c r="K154" s="9">
        <f t="shared" si="17"/>
        <v>35.2</v>
      </c>
      <c r="L154" s="9">
        <v>32</v>
      </c>
      <c r="M154" s="9">
        <f t="shared" si="18"/>
        <v>35.2</v>
      </c>
      <c r="N154" s="30"/>
      <c r="O154" s="31">
        <f t="shared" si="19"/>
        <v>0</v>
      </c>
      <c r="P154" s="26" t="str">
        <f t="shared" si="20"/>
        <v xml:space="preserve"> </v>
      </c>
    </row>
    <row r="155" spans="2:16" ht="15.6">
      <c r="B155" s="49">
        <v>149</v>
      </c>
      <c r="C155" s="50" t="s">
        <v>169</v>
      </c>
      <c r="D155" s="51">
        <v>1</v>
      </c>
      <c r="E155" s="51" t="s">
        <v>18</v>
      </c>
      <c r="F155" s="65" t="s">
        <v>170</v>
      </c>
      <c r="G155" s="84"/>
      <c r="H155" s="84"/>
      <c r="I155" s="84"/>
      <c r="J155" s="9">
        <f t="shared" si="16"/>
        <v>70</v>
      </c>
      <c r="K155" s="9">
        <f t="shared" si="17"/>
        <v>77</v>
      </c>
      <c r="L155" s="9">
        <v>70</v>
      </c>
      <c r="M155" s="9">
        <f t="shared" si="18"/>
        <v>77</v>
      </c>
      <c r="N155" s="28"/>
      <c r="O155" s="31">
        <f t="shared" si="19"/>
        <v>0</v>
      </c>
      <c r="P155" s="33" t="str">
        <f t="shared" si="20"/>
        <v xml:space="preserve"> </v>
      </c>
    </row>
    <row r="156" spans="2:16" ht="28.8">
      <c r="B156" s="49">
        <v>150</v>
      </c>
      <c r="C156" s="50" t="s">
        <v>159</v>
      </c>
      <c r="D156" s="51">
        <v>5</v>
      </c>
      <c r="E156" s="51" t="s">
        <v>31</v>
      </c>
      <c r="F156" s="65" t="s">
        <v>160</v>
      </c>
      <c r="G156" s="84"/>
      <c r="H156" s="84"/>
      <c r="I156" s="84"/>
      <c r="J156" s="9">
        <f t="shared" si="16"/>
        <v>125</v>
      </c>
      <c r="K156" s="9">
        <f t="shared" si="17"/>
        <v>137.50000000000003</v>
      </c>
      <c r="L156" s="9">
        <v>25</v>
      </c>
      <c r="M156" s="9">
        <f t="shared" si="18"/>
        <v>27.500000000000004</v>
      </c>
      <c r="N156" s="30"/>
      <c r="O156" s="32">
        <f t="shared" si="19"/>
        <v>0</v>
      </c>
      <c r="P156" s="26" t="str">
        <f t="shared" si="20"/>
        <v xml:space="preserve"> </v>
      </c>
    </row>
    <row r="157" spans="2:16" ht="31.2">
      <c r="B157" s="49">
        <v>151</v>
      </c>
      <c r="C157" s="50" t="s">
        <v>161</v>
      </c>
      <c r="D157" s="51">
        <v>1</v>
      </c>
      <c r="E157" s="51" t="s">
        <v>18</v>
      </c>
      <c r="F157" s="65" t="s">
        <v>162</v>
      </c>
      <c r="G157" s="84"/>
      <c r="H157" s="84"/>
      <c r="I157" s="84"/>
      <c r="J157" s="9">
        <f t="shared" si="16"/>
        <v>19</v>
      </c>
      <c r="K157" s="9">
        <f t="shared" si="17"/>
        <v>20.900000000000002</v>
      </c>
      <c r="L157" s="9">
        <v>19</v>
      </c>
      <c r="M157" s="9">
        <f t="shared" si="18"/>
        <v>20.900000000000002</v>
      </c>
      <c r="N157" s="28"/>
      <c r="O157" s="31">
        <f t="shared" si="19"/>
        <v>0</v>
      </c>
      <c r="P157" s="33" t="str">
        <f t="shared" si="20"/>
        <v xml:space="preserve"> </v>
      </c>
    </row>
    <row r="158" spans="2:16" ht="15.6">
      <c r="B158" s="49">
        <v>152</v>
      </c>
      <c r="C158" s="50" t="s">
        <v>145</v>
      </c>
      <c r="D158" s="51">
        <v>5</v>
      </c>
      <c r="E158" s="51" t="s">
        <v>146</v>
      </c>
      <c r="F158" s="65" t="s">
        <v>163</v>
      </c>
      <c r="G158" s="84"/>
      <c r="H158" s="84"/>
      <c r="I158" s="84"/>
      <c r="J158" s="9">
        <f t="shared" si="16"/>
        <v>60</v>
      </c>
      <c r="K158" s="9">
        <f t="shared" si="17"/>
        <v>66</v>
      </c>
      <c r="L158" s="9">
        <v>12</v>
      </c>
      <c r="M158" s="9">
        <f t="shared" si="18"/>
        <v>13.200000000000001</v>
      </c>
      <c r="N158" s="30"/>
      <c r="O158" s="31">
        <f t="shared" si="19"/>
        <v>0</v>
      </c>
      <c r="P158" s="26" t="str">
        <f t="shared" si="20"/>
        <v xml:space="preserve"> </v>
      </c>
    </row>
    <row r="159" spans="2:16" ht="15.6">
      <c r="B159" s="49">
        <v>153</v>
      </c>
      <c r="C159" s="50" t="s">
        <v>145</v>
      </c>
      <c r="D159" s="51">
        <v>5</v>
      </c>
      <c r="E159" s="51" t="s">
        <v>146</v>
      </c>
      <c r="F159" s="65" t="s">
        <v>147</v>
      </c>
      <c r="G159" s="84"/>
      <c r="H159" s="84"/>
      <c r="I159" s="84"/>
      <c r="J159" s="9">
        <f t="shared" si="16"/>
        <v>100</v>
      </c>
      <c r="K159" s="9">
        <f t="shared" si="17"/>
        <v>110</v>
      </c>
      <c r="L159" s="9">
        <v>20</v>
      </c>
      <c r="M159" s="9">
        <f t="shared" si="18"/>
        <v>22</v>
      </c>
      <c r="N159" s="28"/>
      <c r="O159" s="32">
        <f t="shared" si="19"/>
        <v>0</v>
      </c>
      <c r="P159" s="33" t="str">
        <f t="shared" si="20"/>
        <v xml:space="preserve"> </v>
      </c>
    </row>
    <row r="160" spans="2:16" ht="31.2">
      <c r="B160" s="49">
        <v>154</v>
      </c>
      <c r="C160" s="50" t="s">
        <v>39</v>
      </c>
      <c r="D160" s="51">
        <v>2</v>
      </c>
      <c r="E160" s="51" t="s">
        <v>40</v>
      </c>
      <c r="F160" s="65" t="s">
        <v>41</v>
      </c>
      <c r="G160" s="84"/>
      <c r="H160" s="84"/>
      <c r="I160" s="84"/>
      <c r="J160" s="9">
        <f t="shared" si="16"/>
        <v>27</v>
      </c>
      <c r="K160" s="9">
        <f t="shared" si="17"/>
        <v>29.700000000000003</v>
      </c>
      <c r="L160" s="9">
        <v>13.5</v>
      </c>
      <c r="M160" s="9">
        <f t="shared" si="18"/>
        <v>14.850000000000001</v>
      </c>
      <c r="N160" s="30"/>
      <c r="O160" s="31">
        <f t="shared" si="19"/>
        <v>0</v>
      </c>
      <c r="P160" s="26" t="str">
        <f t="shared" si="20"/>
        <v xml:space="preserve"> </v>
      </c>
    </row>
    <row r="161" spans="2:16" ht="43.2">
      <c r="B161" s="49">
        <v>155</v>
      </c>
      <c r="C161" s="50" t="s">
        <v>45</v>
      </c>
      <c r="D161" s="51">
        <v>10</v>
      </c>
      <c r="E161" s="51" t="s">
        <v>10</v>
      </c>
      <c r="F161" s="65" t="s">
        <v>79</v>
      </c>
      <c r="G161" s="84"/>
      <c r="H161" s="84"/>
      <c r="I161" s="84"/>
      <c r="J161" s="9">
        <f t="shared" si="16"/>
        <v>560</v>
      </c>
      <c r="K161" s="9">
        <f t="shared" si="17"/>
        <v>616.0000000000001</v>
      </c>
      <c r="L161" s="9">
        <v>56</v>
      </c>
      <c r="M161" s="9">
        <f t="shared" si="18"/>
        <v>61.60000000000001</v>
      </c>
      <c r="N161" s="30"/>
      <c r="O161" s="31">
        <f t="shared" si="19"/>
        <v>0</v>
      </c>
      <c r="P161" s="26" t="str">
        <f t="shared" si="20"/>
        <v xml:space="preserve"> </v>
      </c>
    </row>
    <row r="162" spans="2:16" ht="15">
      <c r="B162" s="49">
        <v>156</v>
      </c>
      <c r="C162" s="50" t="s">
        <v>48</v>
      </c>
      <c r="D162" s="51">
        <v>20</v>
      </c>
      <c r="E162" s="51" t="s">
        <v>10</v>
      </c>
      <c r="F162" s="65" t="s">
        <v>171</v>
      </c>
      <c r="G162" s="84"/>
      <c r="H162" s="84"/>
      <c r="I162" s="84"/>
      <c r="J162" s="9">
        <f t="shared" si="16"/>
        <v>700</v>
      </c>
      <c r="K162" s="9">
        <f t="shared" si="17"/>
        <v>770</v>
      </c>
      <c r="L162" s="9">
        <v>35</v>
      </c>
      <c r="M162" s="9">
        <f t="shared" si="18"/>
        <v>38.5</v>
      </c>
      <c r="N162" s="30"/>
      <c r="O162" s="31">
        <f t="shared" si="19"/>
        <v>0</v>
      </c>
      <c r="P162" s="26" t="str">
        <f t="shared" si="20"/>
        <v xml:space="preserve"> </v>
      </c>
    </row>
    <row r="163" spans="2:16" ht="15">
      <c r="B163" s="49">
        <v>157</v>
      </c>
      <c r="C163" s="50" t="s">
        <v>50</v>
      </c>
      <c r="D163" s="51">
        <v>5</v>
      </c>
      <c r="E163" s="51" t="s">
        <v>10</v>
      </c>
      <c r="F163" s="65" t="s">
        <v>84</v>
      </c>
      <c r="G163" s="84"/>
      <c r="H163" s="84"/>
      <c r="I163" s="84"/>
      <c r="J163" s="9">
        <f t="shared" si="16"/>
        <v>67.5</v>
      </c>
      <c r="K163" s="9">
        <f t="shared" si="17"/>
        <v>74.25</v>
      </c>
      <c r="L163" s="9">
        <v>13.5</v>
      </c>
      <c r="M163" s="9">
        <f t="shared" si="18"/>
        <v>14.850000000000001</v>
      </c>
      <c r="N163" s="28"/>
      <c r="O163" s="31">
        <f t="shared" si="19"/>
        <v>0</v>
      </c>
      <c r="P163" s="33" t="str">
        <f t="shared" si="20"/>
        <v xml:space="preserve"> </v>
      </c>
    </row>
    <row r="164" spans="2:16" ht="28.8">
      <c r="B164" s="49">
        <v>158</v>
      </c>
      <c r="C164" s="50" t="s">
        <v>50</v>
      </c>
      <c r="D164" s="51">
        <v>2</v>
      </c>
      <c r="E164" s="51" t="s">
        <v>10</v>
      </c>
      <c r="F164" s="65" t="s">
        <v>164</v>
      </c>
      <c r="G164" s="84"/>
      <c r="H164" s="84"/>
      <c r="I164" s="84"/>
      <c r="J164" s="9">
        <f t="shared" si="16"/>
        <v>29.6</v>
      </c>
      <c r="K164" s="9">
        <f t="shared" si="17"/>
        <v>32.56</v>
      </c>
      <c r="L164" s="9">
        <v>14.8</v>
      </c>
      <c r="M164" s="9">
        <f t="shared" si="18"/>
        <v>16.28</v>
      </c>
      <c r="N164" s="30"/>
      <c r="O164" s="32">
        <f t="shared" si="19"/>
        <v>0</v>
      </c>
      <c r="P164" s="26" t="str">
        <f t="shared" si="20"/>
        <v xml:space="preserve"> </v>
      </c>
    </row>
    <row r="165" spans="2:16" ht="15">
      <c r="B165" s="49">
        <v>159</v>
      </c>
      <c r="C165" s="50" t="s">
        <v>51</v>
      </c>
      <c r="D165" s="51">
        <v>5</v>
      </c>
      <c r="E165" s="51" t="s">
        <v>10</v>
      </c>
      <c r="F165" s="65" t="s">
        <v>86</v>
      </c>
      <c r="G165" s="84"/>
      <c r="H165" s="84"/>
      <c r="I165" s="84"/>
      <c r="J165" s="9">
        <f t="shared" si="16"/>
        <v>20</v>
      </c>
      <c r="K165" s="9">
        <f t="shared" si="17"/>
        <v>22</v>
      </c>
      <c r="L165" s="9">
        <v>4</v>
      </c>
      <c r="M165" s="9">
        <f t="shared" si="18"/>
        <v>4.4</v>
      </c>
      <c r="N165" s="28"/>
      <c r="O165" s="31">
        <f t="shared" si="19"/>
        <v>0</v>
      </c>
      <c r="P165" s="33" t="str">
        <f t="shared" si="20"/>
        <v xml:space="preserve"> </v>
      </c>
    </row>
    <row r="166" spans="2:16" ht="15" thickBot="1">
      <c r="B166" s="54">
        <v>160</v>
      </c>
      <c r="C166" s="66" t="s">
        <v>172</v>
      </c>
      <c r="D166" s="56">
        <v>2</v>
      </c>
      <c r="E166" s="67" t="s">
        <v>10</v>
      </c>
      <c r="F166" s="68" t="s">
        <v>173</v>
      </c>
      <c r="G166" s="85"/>
      <c r="H166" s="85"/>
      <c r="I166" s="85"/>
      <c r="J166" s="18">
        <f t="shared" si="16"/>
        <v>380</v>
      </c>
      <c r="K166" s="18">
        <f t="shared" si="17"/>
        <v>418.00000000000006</v>
      </c>
      <c r="L166" s="18">
        <v>190</v>
      </c>
      <c r="M166" s="18">
        <f t="shared" si="18"/>
        <v>209.00000000000003</v>
      </c>
      <c r="N166" s="34"/>
      <c r="O166" s="38">
        <f t="shared" si="19"/>
        <v>0</v>
      </c>
      <c r="P166" s="27" t="str">
        <f t="shared" si="20"/>
        <v xml:space="preserve"> </v>
      </c>
    </row>
    <row r="167" spans="1:17" ht="42" customHeight="1" thickBot="1" thickTop="1">
      <c r="A167" s="71"/>
      <c r="B167" s="72"/>
      <c r="C167" s="73"/>
      <c r="D167" s="74"/>
      <c r="E167" s="72"/>
      <c r="F167" s="72"/>
      <c r="G167" s="74"/>
      <c r="H167" s="74"/>
      <c r="I167" s="74"/>
      <c r="J167" s="74"/>
      <c r="K167" s="74"/>
      <c r="L167" s="74"/>
      <c r="M167" s="75"/>
      <c r="N167" s="74"/>
      <c r="O167" s="74"/>
      <c r="P167" s="74"/>
      <c r="Q167" s="74"/>
    </row>
    <row r="168" spans="1:16" ht="60.75" customHeight="1" thickBot="1" thickTop="1">
      <c r="A168" s="76"/>
      <c r="B168" s="92" t="s">
        <v>93</v>
      </c>
      <c r="C168" s="92"/>
      <c r="D168" s="92"/>
      <c r="E168" s="92"/>
      <c r="F168" s="92"/>
      <c r="G168" s="10"/>
      <c r="H168" s="77"/>
      <c r="I168" s="77"/>
      <c r="J168" s="77"/>
      <c r="K168" s="11"/>
      <c r="L168" s="103" t="s">
        <v>94</v>
      </c>
      <c r="M168" s="23" t="s">
        <v>95</v>
      </c>
      <c r="N168" s="86" t="s">
        <v>96</v>
      </c>
      <c r="O168" s="87"/>
      <c r="P168" s="88"/>
    </row>
    <row r="169" spans="1:16" ht="33" customHeight="1" thickBot="1" thickTop="1">
      <c r="A169" s="76"/>
      <c r="B169" s="93" t="s">
        <v>97</v>
      </c>
      <c r="C169" s="93"/>
      <c r="D169" s="93"/>
      <c r="E169" s="93"/>
      <c r="F169" s="93"/>
      <c r="G169" s="78"/>
      <c r="H169" s="12"/>
      <c r="I169" s="12"/>
      <c r="J169" s="12"/>
      <c r="K169" s="13"/>
      <c r="L169" s="104">
        <f>ROUND(SUM(J7:J166),0)</f>
        <v>97596</v>
      </c>
      <c r="M169" s="82">
        <f>ROUND(SUM(K7:K166),0)</f>
        <v>107355</v>
      </c>
      <c r="N169" s="89">
        <f>ROUND(SUM(O7:O166),0)</f>
        <v>0</v>
      </c>
      <c r="O169" s="90"/>
      <c r="P169" s="91"/>
    </row>
    <row r="170" spans="1:17" ht="39.75" customHeight="1" thickTop="1">
      <c r="A170" s="76"/>
      <c r="H170" s="14"/>
      <c r="I170" s="14"/>
      <c r="J170" s="14"/>
      <c r="K170" s="79"/>
      <c r="L170" s="79"/>
      <c r="M170" s="79"/>
      <c r="N170" s="80"/>
      <c r="O170" s="80"/>
      <c r="P170" s="80"/>
      <c r="Q170" s="80"/>
    </row>
    <row r="171" spans="3:12" ht="15">
      <c r="C171" s="16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16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16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16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16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16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16"/>
      <c r="D177" s="1"/>
      <c r="E177" s="1"/>
      <c r="F177" s="1"/>
      <c r="G177" s="1"/>
      <c r="I177" s="1"/>
      <c r="J177" s="1"/>
      <c r="K177" s="1"/>
      <c r="L177" s="1"/>
    </row>
    <row r="178" spans="3:12" ht="15">
      <c r="C178" s="16"/>
      <c r="D178" s="1"/>
      <c r="E178" s="1"/>
      <c r="F178" s="1"/>
      <c r="G178" s="1"/>
      <c r="I178" s="1"/>
      <c r="J178" s="1"/>
      <c r="K178" s="1"/>
      <c r="L178" s="1"/>
    </row>
    <row r="179" spans="3:12" ht="15">
      <c r="C179" s="16"/>
      <c r="D179" s="1"/>
      <c r="E179" s="1"/>
      <c r="F179" s="1"/>
      <c r="G179" s="1"/>
      <c r="I179" s="1"/>
      <c r="J179" s="1"/>
      <c r="K179" s="1"/>
      <c r="L179" s="1"/>
    </row>
    <row r="180" spans="3:12" ht="15">
      <c r="C180" s="16"/>
      <c r="D180" s="1"/>
      <c r="E180" s="1"/>
      <c r="F180" s="1"/>
      <c r="G180" s="1"/>
      <c r="I180" s="1"/>
      <c r="J180" s="1"/>
      <c r="K180" s="1"/>
      <c r="L180" s="1"/>
    </row>
    <row r="181" spans="3:12" ht="15">
      <c r="C181" s="16"/>
      <c r="D181" s="1"/>
      <c r="E181" s="1"/>
      <c r="F181" s="1"/>
      <c r="G181" s="1"/>
      <c r="I181" s="1"/>
      <c r="J181" s="1"/>
      <c r="K181" s="1"/>
      <c r="L181" s="1"/>
    </row>
    <row r="182" spans="3:12" ht="15">
      <c r="C182" s="16"/>
      <c r="D182" s="1"/>
      <c r="E182" s="1"/>
      <c r="F182" s="1"/>
      <c r="G182" s="1"/>
      <c r="I182" s="1"/>
      <c r="J182" s="1"/>
      <c r="K182" s="1"/>
      <c r="L182" s="1"/>
    </row>
    <row r="183" spans="3:12" ht="15">
      <c r="C183" s="16"/>
      <c r="D183" s="1"/>
      <c r="E183" s="1"/>
      <c r="F183" s="1"/>
      <c r="G183" s="1"/>
      <c r="I183" s="1"/>
      <c r="J183" s="1"/>
      <c r="K183" s="1"/>
      <c r="L183" s="1"/>
    </row>
    <row r="184" spans="3:12" ht="15">
      <c r="C184" s="16"/>
      <c r="D184" s="1"/>
      <c r="E184" s="1"/>
      <c r="F184" s="1"/>
      <c r="G184" s="1"/>
      <c r="I184" s="1"/>
      <c r="J184" s="1"/>
      <c r="K184" s="1"/>
      <c r="L184" s="1"/>
    </row>
    <row r="185" spans="3:12" ht="15">
      <c r="C185" s="16"/>
      <c r="D185" s="1"/>
      <c r="E185" s="1"/>
      <c r="F185" s="1"/>
      <c r="G185" s="1"/>
      <c r="I185" s="1"/>
      <c r="J185" s="1"/>
      <c r="K185" s="1"/>
      <c r="L185" s="1"/>
    </row>
    <row r="186" spans="3:12" ht="15">
      <c r="C186" s="16"/>
      <c r="D186" s="1"/>
      <c r="E186" s="1"/>
      <c r="F186" s="1"/>
      <c r="G186" s="1"/>
      <c r="I186" s="1"/>
      <c r="J186" s="1"/>
      <c r="K186" s="1"/>
      <c r="L186" s="1"/>
    </row>
    <row r="187" spans="3:12" ht="15">
      <c r="C187" s="16"/>
      <c r="D187" s="1"/>
      <c r="E187" s="1"/>
      <c r="F187" s="1"/>
      <c r="G187" s="1"/>
      <c r="I187" s="1"/>
      <c r="J187" s="1"/>
      <c r="K187" s="1"/>
      <c r="L187" s="1"/>
    </row>
    <row r="188" spans="3:12" ht="15">
      <c r="C188" s="16"/>
      <c r="D188" s="1"/>
      <c r="E188" s="1"/>
      <c r="F188" s="1"/>
      <c r="G188" s="1"/>
      <c r="I188" s="1"/>
      <c r="J188" s="1"/>
      <c r="K188" s="1"/>
      <c r="L188" s="1"/>
    </row>
    <row r="189" spans="3:12" ht="15">
      <c r="C189" s="16"/>
      <c r="D189" s="1"/>
      <c r="E189" s="1"/>
      <c r="F189" s="1"/>
      <c r="G189" s="1"/>
      <c r="I189" s="1"/>
      <c r="J189" s="1"/>
      <c r="K189" s="1"/>
      <c r="L189" s="1"/>
    </row>
    <row r="190" spans="3:12" ht="15">
      <c r="C190" s="16"/>
      <c r="D190" s="1"/>
      <c r="E190" s="1"/>
      <c r="F190" s="1"/>
      <c r="G190" s="1"/>
      <c r="I190" s="1"/>
      <c r="J190" s="1"/>
      <c r="K190" s="1"/>
      <c r="L190" s="1"/>
    </row>
    <row r="191" spans="3:12" ht="15">
      <c r="C191" s="16"/>
      <c r="D191" s="1"/>
      <c r="E191" s="1"/>
      <c r="F191" s="1"/>
      <c r="G191" s="1"/>
      <c r="I191" s="1"/>
      <c r="J191" s="1"/>
      <c r="K191" s="1"/>
      <c r="L191" s="1"/>
    </row>
    <row r="192" spans="3:12" ht="15">
      <c r="C192" s="16"/>
      <c r="D192" s="1"/>
      <c r="E192" s="1"/>
      <c r="F192" s="1"/>
      <c r="G192" s="1"/>
      <c r="I192" s="1"/>
      <c r="J192" s="1"/>
      <c r="K192" s="1"/>
      <c r="L192" s="1"/>
    </row>
    <row r="193" spans="3:12" ht="15">
      <c r="C193" s="16"/>
      <c r="D193" s="1"/>
      <c r="E193" s="1"/>
      <c r="F193" s="1"/>
      <c r="G193" s="1"/>
      <c r="I193" s="1"/>
      <c r="J193" s="1"/>
      <c r="K193" s="1"/>
      <c r="L193" s="1"/>
    </row>
    <row r="194" spans="3:12" ht="15">
      <c r="C194" s="16"/>
      <c r="D194" s="1"/>
      <c r="E194" s="1"/>
      <c r="F194" s="1"/>
      <c r="G194" s="1"/>
      <c r="I194" s="1"/>
      <c r="J194" s="1"/>
      <c r="K194" s="1"/>
      <c r="L194" s="1"/>
    </row>
    <row r="195" spans="3:12" ht="15">
      <c r="C195" s="16"/>
      <c r="D195" s="1"/>
      <c r="E195" s="1"/>
      <c r="F195" s="1"/>
      <c r="G195" s="1"/>
      <c r="I195" s="1"/>
      <c r="J195" s="1"/>
      <c r="K195" s="1"/>
      <c r="L195" s="1"/>
    </row>
    <row r="196" spans="3:12" ht="15">
      <c r="C196" s="16"/>
      <c r="D196" s="1"/>
      <c r="E196" s="1"/>
      <c r="F196" s="1"/>
      <c r="G196" s="1"/>
      <c r="I196" s="1"/>
      <c r="J196" s="1"/>
      <c r="K196" s="1"/>
      <c r="L196" s="1"/>
    </row>
    <row r="197" spans="3:12" ht="15">
      <c r="C197" s="16"/>
      <c r="D197" s="1"/>
      <c r="E197" s="1"/>
      <c r="F197" s="1"/>
      <c r="G197" s="1"/>
      <c r="I197" s="1"/>
      <c r="J197" s="1"/>
      <c r="K197" s="1"/>
      <c r="L197" s="1"/>
    </row>
    <row r="198" spans="3:12" ht="15">
      <c r="C198" s="16"/>
      <c r="D198" s="1"/>
      <c r="E198" s="1"/>
      <c r="F198" s="1"/>
      <c r="G198" s="1"/>
      <c r="I198" s="1"/>
      <c r="J198" s="1"/>
      <c r="K198" s="1"/>
      <c r="L198" s="1"/>
    </row>
    <row r="199" spans="3:12" ht="15">
      <c r="C199" s="16"/>
      <c r="D199" s="1"/>
      <c r="E199" s="1"/>
      <c r="F199" s="1"/>
      <c r="G199" s="1"/>
      <c r="I199" s="1"/>
      <c r="J199" s="1"/>
      <c r="K199" s="1"/>
      <c r="L199" s="1"/>
    </row>
    <row r="200" spans="3:12" ht="15">
      <c r="C200" s="16"/>
      <c r="D200" s="1"/>
      <c r="E200" s="1"/>
      <c r="F200" s="1"/>
      <c r="G200" s="1"/>
      <c r="I200" s="1"/>
      <c r="J200" s="1"/>
      <c r="K200" s="1"/>
      <c r="L200" s="1"/>
    </row>
    <row r="201" spans="3:12" ht="15">
      <c r="C201" s="16"/>
      <c r="D201" s="1"/>
      <c r="E201" s="1"/>
      <c r="F201" s="1"/>
      <c r="G201" s="1"/>
      <c r="I201" s="1"/>
      <c r="J201" s="1"/>
      <c r="K201" s="1"/>
      <c r="L201" s="1"/>
    </row>
    <row r="202" spans="3:12" ht="15">
      <c r="C202" s="16"/>
      <c r="D202" s="1"/>
      <c r="E202" s="1"/>
      <c r="F202" s="1"/>
      <c r="G202" s="1"/>
      <c r="I202" s="1"/>
      <c r="J202" s="1"/>
      <c r="K202" s="1"/>
      <c r="L202" s="1"/>
    </row>
    <row r="203" spans="3:12" ht="15">
      <c r="C203" s="16"/>
      <c r="D203" s="1"/>
      <c r="E203" s="1"/>
      <c r="F203" s="1"/>
      <c r="G203" s="1"/>
      <c r="I203" s="1"/>
      <c r="J203" s="1"/>
      <c r="K203" s="1"/>
      <c r="L203" s="1"/>
    </row>
    <row r="204" spans="3:12" ht="15">
      <c r="C204" s="16"/>
      <c r="D204" s="1"/>
      <c r="E204" s="1"/>
      <c r="F204" s="1"/>
      <c r="G204" s="1"/>
      <c r="I204" s="1"/>
      <c r="J204" s="1"/>
      <c r="K204" s="1"/>
      <c r="L204" s="1"/>
    </row>
    <row r="205" spans="3:12" ht="15">
      <c r="C205" s="16"/>
      <c r="D205" s="1"/>
      <c r="E205" s="1"/>
      <c r="F205" s="1"/>
      <c r="G205" s="1"/>
      <c r="I205" s="1"/>
      <c r="J205" s="1"/>
      <c r="K205" s="1"/>
      <c r="L205" s="1"/>
    </row>
    <row r="206" spans="3:12" ht="15">
      <c r="C206" s="16"/>
      <c r="D206" s="1"/>
      <c r="E206" s="1"/>
      <c r="F206" s="1"/>
      <c r="G206" s="1"/>
      <c r="I206" s="1"/>
      <c r="J206" s="1"/>
      <c r="K206" s="1"/>
      <c r="L206" s="1"/>
    </row>
    <row r="207" spans="3:12" ht="15">
      <c r="C207" s="16"/>
      <c r="D207" s="1"/>
      <c r="E207" s="1"/>
      <c r="F207" s="1"/>
      <c r="G207" s="1"/>
      <c r="I207" s="1"/>
      <c r="J207" s="1"/>
      <c r="K207" s="1"/>
      <c r="L207" s="1"/>
    </row>
    <row r="208" spans="3:12" ht="15">
      <c r="C208" s="16"/>
      <c r="D208" s="1"/>
      <c r="E208" s="1"/>
      <c r="F208" s="1"/>
      <c r="G208" s="1"/>
      <c r="I208" s="1"/>
      <c r="J208" s="1"/>
      <c r="K208" s="1"/>
      <c r="L208" s="1"/>
    </row>
    <row r="209" spans="3:12" ht="15">
      <c r="C209" s="16"/>
      <c r="D209" s="1"/>
      <c r="E209" s="1"/>
      <c r="F209" s="1"/>
      <c r="G209" s="1"/>
      <c r="I209" s="1"/>
      <c r="J209" s="1"/>
      <c r="K209" s="1"/>
      <c r="L209" s="1"/>
    </row>
    <row r="210" spans="3:12" ht="15">
      <c r="C210" s="16"/>
      <c r="D210" s="1"/>
      <c r="E210" s="1"/>
      <c r="F210" s="1"/>
      <c r="G210" s="1"/>
      <c r="I210" s="1"/>
      <c r="J210" s="1"/>
      <c r="K210" s="1"/>
      <c r="L210" s="1"/>
    </row>
    <row r="211" spans="3:12" ht="15">
      <c r="C211" s="16"/>
      <c r="D211" s="1"/>
      <c r="E211" s="1"/>
      <c r="F211" s="1"/>
      <c r="G211" s="1"/>
      <c r="I211" s="1"/>
      <c r="J211" s="1"/>
      <c r="K211" s="1"/>
      <c r="L211" s="1"/>
    </row>
    <row r="212" spans="3:12" ht="15">
      <c r="C212" s="16"/>
      <c r="D212" s="1"/>
      <c r="E212" s="1"/>
      <c r="F212" s="1"/>
      <c r="G212" s="1"/>
      <c r="I212" s="1"/>
      <c r="J212" s="1"/>
      <c r="K212" s="1"/>
      <c r="L212" s="1"/>
    </row>
    <row r="213" spans="3:12" ht="15">
      <c r="C213" s="16"/>
      <c r="D213" s="1"/>
      <c r="E213" s="1"/>
      <c r="F213" s="1"/>
      <c r="G213" s="1"/>
      <c r="I213" s="1"/>
      <c r="J213" s="1"/>
      <c r="K213" s="1"/>
      <c r="L213" s="1"/>
    </row>
    <row r="214" spans="3:12" ht="15">
      <c r="C214" s="16"/>
      <c r="D214" s="1"/>
      <c r="E214" s="1"/>
      <c r="F214" s="1"/>
      <c r="G214" s="1"/>
      <c r="I214" s="1"/>
      <c r="J214" s="1"/>
      <c r="K214" s="1"/>
      <c r="L214" s="1"/>
    </row>
    <row r="215" spans="3:12" ht="15">
      <c r="C215" s="16"/>
      <c r="D215" s="1"/>
      <c r="E215" s="1"/>
      <c r="F215" s="1"/>
      <c r="G215" s="1"/>
      <c r="I215" s="1"/>
      <c r="J215" s="1"/>
      <c r="K215" s="1"/>
      <c r="L215" s="1"/>
    </row>
    <row r="216" spans="3:12" ht="15">
      <c r="C216" s="16"/>
      <c r="D216" s="1"/>
      <c r="E216" s="1"/>
      <c r="F216" s="1"/>
      <c r="G216" s="1"/>
      <c r="I216" s="1"/>
      <c r="J216" s="1"/>
      <c r="K216" s="1"/>
      <c r="L216" s="1"/>
    </row>
    <row r="217" spans="3:12" ht="15">
      <c r="C217" s="16"/>
      <c r="D217" s="1"/>
      <c r="E217" s="1"/>
      <c r="F217" s="1"/>
      <c r="G217" s="1"/>
      <c r="I217" s="1"/>
      <c r="J217" s="1"/>
      <c r="K217" s="1"/>
      <c r="L217" s="1"/>
    </row>
    <row r="218" spans="3:12" ht="15">
      <c r="C218" s="16"/>
      <c r="D218" s="1"/>
      <c r="E218" s="1"/>
      <c r="F218" s="1"/>
      <c r="G218" s="1"/>
      <c r="I218" s="1"/>
      <c r="J218" s="1"/>
      <c r="K218" s="1"/>
      <c r="L218" s="1"/>
    </row>
    <row r="219" spans="3:12" ht="15">
      <c r="C219" s="16"/>
      <c r="D219" s="1"/>
      <c r="E219" s="1"/>
      <c r="F219" s="1"/>
      <c r="G219" s="1"/>
      <c r="I219" s="1"/>
      <c r="J219" s="1"/>
      <c r="K219" s="1"/>
      <c r="L219" s="1"/>
    </row>
    <row r="220" spans="3:12" ht="15">
      <c r="C220" s="16"/>
      <c r="D220" s="1"/>
      <c r="E220" s="1"/>
      <c r="F220" s="1"/>
      <c r="G220" s="1"/>
      <c r="I220" s="1"/>
      <c r="J220" s="1"/>
      <c r="K220" s="1"/>
      <c r="L220" s="1"/>
    </row>
    <row r="221" spans="3:12" ht="15">
      <c r="C221" s="16"/>
      <c r="D221" s="1"/>
      <c r="E221" s="1"/>
      <c r="F221" s="1"/>
      <c r="G221" s="1"/>
      <c r="I221" s="1"/>
      <c r="J221" s="1"/>
      <c r="K221" s="1"/>
      <c r="L221" s="1"/>
    </row>
    <row r="222" spans="3:12" ht="15">
      <c r="C222" s="16"/>
      <c r="D222" s="1"/>
      <c r="E222" s="1"/>
      <c r="F222" s="1"/>
      <c r="G222" s="1"/>
      <c r="I222" s="1"/>
      <c r="J222" s="1"/>
      <c r="K222" s="1"/>
      <c r="L222" s="1"/>
    </row>
    <row r="223" spans="3:12" ht="15">
      <c r="C223" s="16"/>
      <c r="D223" s="1"/>
      <c r="E223" s="1"/>
      <c r="F223" s="1"/>
      <c r="G223" s="1"/>
      <c r="I223" s="1"/>
      <c r="J223" s="1"/>
      <c r="K223" s="1"/>
      <c r="L223" s="1"/>
    </row>
    <row r="224" spans="3:12" ht="15">
      <c r="C224" s="16"/>
      <c r="D224" s="1"/>
      <c r="E224" s="1"/>
      <c r="F224" s="1"/>
      <c r="G224" s="1"/>
      <c r="I224" s="1"/>
      <c r="J224" s="1"/>
      <c r="K224" s="1"/>
      <c r="L224" s="1"/>
    </row>
    <row r="225" spans="3:12" ht="15">
      <c r="C225" s="16"/>
      <c r="D225" s="1"/>
      <c r="E225" s="1"/>
      <c r="F225" s="1"/>
      <c r="G225" s="1"/>
      <c r="I225" s="1"/>
      <c r="J225" s="1"/>
      <c r="K225" s="1"/>
      <c r="L225" s="1"/>
    </row>
    <row r="226" spans="3:12" ht="15">
      <c r="C226" s="16"/>
      <c r="D226" s="1"/>
      <c r="E226" s="1"/>
      <c r="F226" s="1"/>
      <c r="G226" s="1"/>
      <c r="I226" s="1"/>
      <c r="J226" s="1"/>
      <c r="K226" s="1"/>
      <c r="L226" s="1"/>
    </row>
    <row r="227" spans="3:12" ht="15">
      <c r="C227" s="16"/>
      <c r="D227" s="1"/>
      <c r="E227" s="1"/>
      <c r="F227" s="1"/>
      <c r="G227" s="1"/>
      <c r="I227" s="1"/>
      <c r="J227" s="1"/>
      <c r="K227" s="1"/>
      <c r="L227" s="1"/>
    </row>
    <row r="228" spans="3:12" ht="15">
      <c r="C228" s="16"/>
      <c r="D228" s="1"/>
      <c r="E228" s="1"/>
      <c r="F228" s="1"/>
      <c r="G228" s="1"/>
      <c r="I228" s="1"/>
      <c r="J228" s="1"/>
      <c r="K228" s="1"/>
      <c r="L228" s="1"/>
    </row>
    <row r="229" spans="3:12" ht="15">
      <c r="C229" s="16"/>
      <c r="D229" s="1"/>
      <c r="E229" s="1"/>
      <c r="F229" s="1"/>
      <c r="G229" s="1"/>
      <c r="I229" s="1"/>
      <c r="J229" s="1"/>
      <c r="K229" s="1"/>
      <c r="L229" s="1"/>
    </row>
    <row r="230" spans="3:12" ht="15">
      <c r="C230" s="16"/>
      <c r="D230" s="1"/>
      <c r="E230" s="1"/>
      <c r="F230" s="1"/>
      <c r="G230" s="1"/>
      <c r="I230" s="1"/>
      <c r="J230" s="1"/>
      <c r="K230" s="1"/>
      <c r="L230" s="1"/>
    </row>
    <row r="231" spans="3:12" ht="15">
      <c r="C231" s="16"/>
      <c r="D231" s="1"/>
      <c r="E231" s="1"/>
      <c r="F231" s="1"/>
      <c r="G231" s="1"/>
      <c r="I231" s="1"/>
      <c r="J231" s="1"/>
      <c r="K231" s="1"/>
      <c r="L231" s="1"/>
    </row>
    <row r="232" spans="3:12" ht="15">
      <c r="C232" s="16"/>
      <c r="D232" s="1"/>
      <c r="E232" s="1"/>
      <c r="F232" s="1"/>
      <c r="G232" s="1"/>
      <c r="I232" s="1"/>
      <c r="J232" s="1"/>
      <c r="K232" s="1"/>
      <c r="L232" s="1"/>
    </row>
    <row r="233" spans="3:12" ht="15">
      <c r="C233" s="16"/>
      <c r="D233" s="1"/>
      <c r="E233" s="1"/>
      <c r="F233" s="1"/>
      <c r="G233" s="1"/>
      <c r="I233" s="1"/>
      <c r="J233" s="1"/>
      <c r="K233" s="1"/>
      <c r="L233" s="1"/>
    </row>
    <row r="234" spans="3:12" ht="15">
      <c r="C234" s="16"/>
      <c r="D234" s="1"/>
      <c r="E234" s="1"/>
      <c r="F234" s="1"/>
      <c r="G234" s="1"/>
      <c r="I234" s="1"/>
      <c r="J234" s="1"/>
      <c r="K234" s="1"/>
      <c r="L234" s="1"/>
    </row>
    <row r="235" spans="3:12" ht="15">
      <c r="C235" s="16"/>
      <c r="D235" s="1"/>
      <c r="E235" s="1"/>
      <c r="F235" s="1"/>
      <c r="G235" s="1"/>
      <c r="I235" s="1"/>
      <c r="J235" s="1"/>
      <c r="K235" s="1"/>
      <c r="L235" s="1"/>
    </row>
    <row r="236" spans="3:12" ht="15">
      <c r="C236" s="16"/>
      <c r="D236" s="1"/>
      <c r="E236" s="1"/>
      <c r="F236" s="1"/>
      <c r="G236" s="1"/>
      <c r="I236" s="1"/>
      <c r="J236" s="1"/>
      <c r="K236" s="1"/>
      <c r="L236" s="1"/>
    </row>
    <row r="237" spans="3:12" ht="15">
      <c r="C237" s="16"/>
      <c r="D237" s="1"/>
      <c r="E237" s="1"/>
      <c r="F237" s="1"/>
      <c r="G237" s="1"/>
      <c r="I237" s="1"/>
      <c r="J237" s="1"/>
      <c r="K237" s="1"/>
      <c r="L237" s="1"/>
    </row>
    <row r="238" spans="3:12" ht="15">
      <c r="C238" s="16"/>
      <c r="D238" s="1"/>
      <c r="E238" s="1"/>
      <c r="F238" s="1"/>
      <c r="G238" s="1"/>
      <c r="I238" s="1"/>
      <c r="J238" s="1"/>
      <c r="K238" s="1"/>
      <c r="L238" s="1"/>
    </row>
    <row r="239" spans="3:12" ht="15">
      <c r="C239" s="16"/>
      <c r="D239" s="1"/>
      <c r="E239" s="1"/>
      <c r="F239" s="1"/>
      <c r="G239" s="1"/>
      <c r="I239" s="1"/>
      <c r="J239" s="1"/>
      <c r="K239" s="1"/>
      <c r="L239" s="1"/>
    </row>
    <row r="240" spans="3:12" ht="15">
      <c r="C240" s="16"/>
      <c r="D240" s="1"/>
      <c r="E240" s="1"/>
      <c r="F240" s="1"/>
      <c r="G240" s="1"/>
      <c r="I240" s="1"/>
      <c r="J240" s="1"/>
      <c r="K240" s="1"/>
      <c r="L240" s="1"/>
    </row>
    <row r="241" spans="3:12" ht="15">
      <c r="C241" s="16"/>
      <c r="D241" s="1"/>
      <c r="E241" s="1"/>
      <c r="F241" s="1"/>
      <c r="G241" s="1"/>
      <c r="I241" s="1"/>
      <c r="J241" s="1"/>
      <c r="K241" s="1"/>
      <c r="L241" s="1"/>
    </row>
    <row r="242" spans="3:12" ht="15">
      <c r="C242" s="16"/>
      <c r="D242" s="1"/>
      <c r="E242" s="1"/>
      <c r="F242" s="1"/>
      <c r="G242" s="1"/>
      <c r="I242" s="1"/>
      <c r="J242" s="1"/>
      <c r="K242" s="1"/>
      <c r="L242" s="1"/>
    </row>
    <row r="243" spans="3:12" ht="15">
      <c r="C243" s="16"/>
      <c r="D243" s="1"/>
      <c r="E243" s="1"/>
      <c r="F243" s="1"/>
      <c r="G243" s="1"/>
      <c r="I243" s="1"/>
      <c r="J243" s="1"/>
      <c r="K243" s="1"/>
      <c r="L243" s="1"/>
    </row>
    <row r="244" spans="3:12" ht="15">
      <c r="C244" s="16"/>
      <c r="D244" s="1"/>
      <c r="E244" s="1"/>
      <c r="F244" s="1"/>
      <c r="G244" s="1"/>
      <c r="I244" s="1"/>
      <c r="J244" s="1"/>
      <c r="K244" s="1"/>
      <c r="L244" s="1"/>
    </row>
    <row r="245" spans="3:12" ht="15">
      <c r="C245" s="16"/>
      <c r="D245" s="1"/>
      <c r="E245" s="1"/>
      <c r="F245" s="1"/>
      <c r="G245" s="1"/>
      <c r="I245" s="1"/>
      <c r="J245" s="1"/>
      <c r="K245" s="1"/>
      <c r="L245" s="1"/>
    </row>
    <row r="246" spans="3:12" ht="15">
      <c r="C246" s="16"/>
      <c r="D246" s="1"/>
      <c r="E246" s="1"/>
      <c r="F246" s="1"/>
      <c r="G246" s="1"/>
      <c r="I246" s="1"/>
      <c r="J246" s="1"/>
      <c r="K246" s="1"/>
      <c r="L246" s="1"/>
    </row>
    <row r="247" spans="3:12" ht="15">
      <c r="C247" s="16"/>
      <c r="D247" s="1"/>
      <c r="E247" s="1"/>
      <c r="F247" s="1"/>
      <c r="G247" s="1"/>
      <c r="I247" s="1"/>
      <c r="J247" s="1"/>
      <c r="K247" s="1"/>
      <c r="L247" s="1"/>
    </row>
  </sheetData>
  <sheetProtection password="F79C" sheet="1" objects="1" scenarios="1" selectLockedCells="1"/>
  <mergeCells count="24">
    <mergeCell ref="N1:P1"/>
    <mergeCell ref="B3:C3"/>
    <mergeCell ref="D3:E3"/>
    <mergeCell ref="F3:O3"/>
    <mergeCell ref="B1:C1"/>
    <mergeCell ref="B168:F168"/>
    <mergeCell ref="B169:F169"/>
    <mergeCell ref="H7:H52"/>
    <mergeCell ref="I7:I52"/>
    <mergeCell ref="G7:G52"/>
    <mergeCell ref="I54:I81"/>
    <mergeCell ref="H54:H81"/>
    <mergeCell ref="G54:G81"/>
    <mergeCell ref="G82:G107"/>
    <mergeCell ref="I108:I133"/>
    <mergeCell ref="H108:H133"/>
    <mergeCell ref="G108:G133"/>
    <mergeCell ref="I82:I107"/>
    <mergeCell ref="H82:H107"/>
    <mergeCell ref="G134:G166"/>
    <mergeCell ref="I134:I166"/>
    <mergeCell ref="H134:H166"/>
    <mergeCell ref="N168:P168"/>
    <mergeCell ref="N169:P169"/>
  </mergeCells>
  <conditionalFormatting sqref="D7:D52 B7:B166">
    <cfRule type="containsBlanks" priority="657" dxfId="25">
      <formula>LEN(TRIM(B7))=0</formula>
    </cfRule>
  </conditionalFormatting>
  <conditionalFormatting sqref="B7:B166">
    <cfRule type="cellIs" priority="652" dxfId="34" operator="greaterThanOrEqual">
      <formula>1</formula>
    </cfRule>
  </conditionalFormatting>
  <conditionalFormatting sqref="D52">
    <cfRule type="containsBlanks" priority="249" dxfId="25">
      <formula>LEN(TRIM(D52))=0</formula>
    </cfRule>
  </conditionalFormatting>
  <conditionalFormatting sqref="D53">
    <cfRule type="containsBlanks" priority="174" dxfId="25">
      <formula>LEN(TRIM(D53))=0</formula>
    </cfRule>
  </conditionalFormatting>
  <conditionalFormatting sqref="D54:D81">
    <cfRule type="containsBlanks" priority="173" dxfId="25">
      <formula>LEN(TRIM(D54))=0</formula>
    </cfRule>
  </conditionalFormatting>
  <conditionalFormatting sqref="D82:D107">
    <cfRule type="containsBlanks" priority="135" dxfId="25">
      <formula>LEN(TRIM(D82))=0</formula>
    </cfRule>
  </conditionalFormatting>
  <conditionalFormatting sqref="D108:D133">
    <cfRule type="containsBlanks" priority="103" dxfId="25">
      <formula>LEN(TRIM(D108))=0</formula>
    </cfRule>
  </conditionalFormatting>
  <conditionalFormatting sqref="D134:D166">
    <cfRule type="containsBlanks" priority="71" dxfId="25">
      <formula>LEN(TRIM(D134))=0</formula>
    </cfRule>
  </conditionalFormatting>
  <conditionalFormatting sqref="D166">
    <cfRule type="containsBlanks" priority="31" dxfId="25">
      <formula>LEN(TRIM(D166))=0</formula>
    </cfRule>
  </conditionalFormatting>
  <conditionalFormatting sqref="F55:F166">
    <cfRule type="containsBlanks" priority="28" dxfId="25">
      <formula>LEN(TRIM(F55))=0</formula>
    </cfRule>
  </conditionalFormatting>
  <conditionalFormatting sqref="E54:E166">
    <cfRule type="containsBlanks" priority="27" dxfId="25">
      <formula>LEN(TRIM(E54))=0</formula>
    </cfRule>
  </conditionalFormatting>
  <conditionalFormatting sqref="P7:P9">
    <cfRule type="cellIs" priority="24" dxfId="4" operator="equal">
      <formula>"NEVYHOVUJE"</formula>
    </cfRule>
    <cfRule type="cellIs" priority="25" dxfId="3" operator="equal">
      <formula>"VYHOVUJE"</formula>
    </cfRule>
  </conditionalFormatting>
  <conditionalFormatting sqref="N7:N9">
    <cfRule type="notContainsBlanks" priority="22" dxfId="2">
      <formula>LEN(TRIM(N7))&gt;0</formula>
    </cfRule>
    <cfRule type="containsBlanks" priority="23" dxfId="1">
      <formula>LEN(TRIM(N7))=0</formula>
    </cfRule>
  </conditionalFormatting>
  <conditionalFormatting sqref="N7:N9">
    <cfRule type="notContainsBlanks" priority="21" dxfId="0">
      <formula>LEN(TRIM(N7))&gt;0</formula>
    </cfRule>
  </conditionalFormatting>
  <conditionalFormatting sqref="P10:P11 P16 P18:P19 P26:P27 P34:P35 P42:P43 P50:P51 P58:P59 P66:P67 P74:P75 P82:P83 P90:P91 P98:P99 P106:P107 P114:P115 P122:P123 P130:P131 P138:P139 P146:P147 P154:P155 P162:P163 P24 P32 P40 P48 P56 P64 P72 P80 P88 P96 P104 P112 P120 P128 P136 P144 P152 P160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N10:N11 N16 N18:N19 N26:N27 N34:N35 N42:N43 N50:N51 N58:N59 N66:N67 N74:N75 N82:N83 N90:N91 N98:N99 N106:N107 N114:N115 N122:N123 N130:N131 N138:N139 N146:N147 N154:N155 N162:N163 N24 N32 N40 N48 N56 N64 N72 N80 N88 N96 N104 N112 N120 N128 N136 N144 N152 N160">
    <cfRule type="notContainsBlanks" priority="17" dxfId="2">
      <formula>LEN(TRIM(N10))&gt;0</formula>
    </cfRule>
    <cfRule type="containsBlanks" priority="18" dxfId="1">
      <formula>LEN(TRIM(N10))=0</formula>
    </cfRule>
  </conditionalFormatting>
  <conditionalFormatting sqref="N10:N11 N16 N18:N19 N26:N27 N34:N35 N42:N43 N50:N51 N58:N59 N66:N67 N74:N75 N82:N83 N90:N91 N98:N99 N106:N107 N114:N115 N122:N123 N130:N131 N138:N139 N146:N147 N154:N155 N162:N163 N24 N32 N40 N48 N56 N64 N72 N80 N88 N96 N104 N112 N120 N128 N136 N144 N152 N160">
    <cfRule type="notContainsBlanks" priority="16" dxfId="0">
      <formula>LEN(TRIM(N10))&gt;0</formula>
    </cfRule>
  </conditionalFormatting>
  <conditionalFormatting sqref="P12:P13 P20:P21 P28:P29 P36:P37 P44:P45 P52:P53 P60:P61 P68:P69 P76:P77 P84:P85 P92:P93 P100:P101 P108:P109 P116:P117 P124:P125 P132:P133 P140:P141 P148:P149 P156:P157 P164:P165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12:N13 N20:N21 N28:N29 N36:N37 N44:N45 N52:N53 N60:N61 N68:N69 N76:N77 N84:N85 N92:N93 N100:N101 N108:N109 N116:N117 N124:N125 N132:N133 N140:N141 N148:N149 N156:N157 N164:N165">
    <cfRule type="notContainsBlanks" priority="12" dxfId="2">
      <formula>LEN(TRIM(N12))&gt;0</formula>
    </cfRule>
    <cfRule type="containsBlanks" priority="13" dxfId="1">
      <formula>LEN(TRIM(N12))=0</formula>
    </cfRule>
  </conditionalFormatting>
  <conditionalFormatting sqref="N12:N13 N20:N21 N28:N29 N36:N37 N44:N45 N52:N53 N60:N61 N68:N69 N76:N77 N84:N85 N92:N93 N100:N101 N108:N109 N116:N117 N124:N125 N132:N133 N140:N141 N148:N149 N156:N157 N164:N165">
    <cfRule type="notContainsBlanks" priority="11" dxfId="0">
      <formula>LEN(TRIM(N12))&gt;0</formula>
    </cfRule>
  </conditionalFormatting>
  <conditionalFormatting sqref="P14:P15 P22:P23 P30:P31 P38:P39 P46:P47 P54:P55 P62:P63 P70:P71 P78:P79 P86:P87 P94:P95 P102:P103 P110:P111 P118:P119 P126:P127 P134:P135 P142:P143 P150:P151 P158:P159 P166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4:N15 N22:N23 N30:N31 N38:N39 N46:N47 N54:N55 N62:N63 N70:N71 N78:N79 N86:N87 N94:N95 N102:N103 N110:N111 N118:N119 N126:N127 N134:N135 N142:N143 N150:N151 N158:N159 N166">
    <cfRule type="notContainsBlanks" priority="7" dxfId="2">
      <formula>LEN(TRIM(N14))&gt;0</formula>
    </cfRule>
    <cfRule type="containsBlanks" priority="8" dxfId="1">
      <formula>LEN(TRIM(N14))=0</formula>
    </cfRule>
  </conditionalFormatting>
  <conditionalFormatting sqref="N14:N15 N22:N23 N30:N31 N38:N39 N46:N47 N54:N55 N62:N63 N70:N71 N78:N79 N86:N87 N94:N95 N102:N103 N110:N111 N118:N119 N126:N127 N134:N135 N142:N143 N150:N151 N158:N159 N166">
    <cfRule type="notContainsBlanks" priority="6" dxfId="0">
      <formula>LEN(TRIM(N14))&gt;0</formula>
    </cfRule>
  </conditionalFormatting>
  <conditionalFormatting sqref="P17 P25 P33 P41 P49 P57 P65 P73 P81 P89 P97 P105 P113 P121 P129 P137 P145 P153 P161">
    <cfRule type="cellIs" priority="4" dxfId="4" operator="equal">
      <formula>"NEVYHOVUJE"</formula>
    </cfRule>
    <cfRule type="cellIs" priority="5" dxfId="3" operator="equal">
      <formula>"VYHOVUJE"</formula>
    </cfRule>
  </conditionalFormatting>
  <conditionalFormatting sqref="N17 N25 N33 N41 N49 N57 N65 N73 N81 N89 N97 N105 N113 N121 N129 N137 N145 N153 N161">
    <cfRule type="notContainsBlanks" priority="2" dxfId="2">
      <formula>LEN(TRIM(N17))&gt;0</formula>
    </cfRule>
    <cfRule type="containsBlanks" priority="3" dxfId="1">
      <formula>LEN(TRIM(N17))=0</formula>
    </cfRule>
  </conditionalFormatting>
  <conditionalFormatting sqref="N17 N25 N33 N41 N49 N57 N65 N73 N81 N89 N97 N105 N113 N121 N129 N137 N145 N153 N161">
    <cfRule type="notContainsBlanks" priority="1" dxfId="0">
      <formula>LEN(TRIM(N17))&gt;0</formula>
    </cfRule>
  </conditionalFormatting>
  <dataValidations count="1">
    <dataValidation type="list" showInputMessage="1" showErrorMessage="1" sqref="E52:E53 E166">
      <formula1>"ks,balení,sada,litr,kg,pár,role,karton,"</formula1>
    </dataValidation>
  </dataValidations>
  <printOptions/>
  <pageMargins left="0.7086614173228347" right="0.7086614173228347" top="0.7874015748031497" bottom="0.5905511811023623" header="0.31496062992125984" footer="0.31496062992125984"/>
  <pageSetup fitToHeight="0" fitToWidth="1" horizontalDpi="600" verticalDpi="60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2016-03-30T13:49:48Z</cp:lastPrinted>
  <dcterms:created xsi:type="dcterms:W3CDTF">2014-03-05T12:43:32Z</dcterms:created>
  <dcterms:modified xsi:type="dcterms:W3CDTF">2016-03-30T13:50:12Z</dcterms:modified>
  <cp:category/>
  <cp:version/>
  <cp:contentType/>
  <cp:contentStatus/>
</cp:coreProperties>
</file>