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4240" windowHeight="13176" tabRatio="939" activeTab="0"/>
  </bookViews>
  <sheets>
    <sheet name="Tonery" sheetId="22" r:id="rId1"/>
  </sheets>
  <definedNames>
    <definedName name="_xlnm.Print_Area" localSheetId="0">'Tonery'!$A$1:$Q$21</definedName>
  </definedNames>
  <calcPr calcId="145621"/>
</workbook>
</file>

<file path=xl/sharedStrings.xml><?xml version="1.0" encoding="utf-8"?>
<sst xmlns="http://schemas.openxmlformats.org/spreadsheetml/2006/main" count="75" uniqueCount="54">
  <si>
    <t>Množství</t>
  </si>
  <si>
    <t>Položka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</si>
  <si>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</si>
  <si>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</si>
  <si>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</si>
  <si>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</si>
  <si>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</si>
  <si>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</si>
  <si>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</si>
  <si>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</si>
  <si>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</si>
  <si>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</si>
  <si>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</si>
  <si>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</si>
  <si>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</si>
  <si>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</si>
  <si>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</si>
  <si>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</si>
  <si>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</si>
  <si>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ks</t>
  </si>
  <si>
    <t>UL308, Univerzitní 22, Plzeň</t>
  </si>
  <si>
    <t>Vaněk, 377 638 714, Škach podílník, 377 638 723</t>
  </si>
  <si>
    <t>KKE Černá 377638101</t>
  </si>
  <si>
    <t>Univerzitní 22,Plzeň</t>
  </si>
  <si>
    <t>PC Palečková 377631096</t>
  </si>
  <si>
    <t>Univerzitní 8 Plzeň</t>
  </si>
  <si>
    <t>KMM Štěrbová 377638301</t>
  </si>
  <si>
    <t>samostatná faktura</t>
  </si>
  <si>
    <t>Obchodní název + typ</t>
  </si>
  <si>
    <t>Toner do HP P1566</t>
  </si>
  <si>
    <t>Toner do HP LJ P2015dn</t>
  </si>
  <si>
    <t>Tonery - 015 - 2016</t>
  </si>
  <si>
    <t>Priloha_c._1_Kupni_smlouvy_technicka_specifikace_T-015-2016</t>
  </si>
  <si>
    <t xml:space="preserve">Originální inkoust, obsah 130 ml </t>
  </si>
  <si>
    <t>Originální inkoust, obsah 130 ml</t>
  </si>
  <si>
    <t>Cartridge pro HP DesignJet T795 - žlutá</t>
  </si>
  <si>
    <t>Cartridge pro HP DesignJet T795 - šedá</t>
  </si>
  <si>
    <t>Cartridge pro HP DesignJet T795 - černá</t>
  </si>
  <si>
    <t>Cartridge pro HP DesignJet T795 - modrá</t>
  </si>
  <si>
    <t>Cartridge pro HP DesignJet T795 - červená</t>
  </si>
  <si>
    <t>Cartridge pro HP DesignJet T795 - matná černá</t>
  </si>
  <si>
    <t>Toner do HP color LJ CP5220 series PCL6 - černý</t>
  </si>
  <si>
    <t>Toner do HP color LJ CP5220 series PCL6 - modrý</t>
  </si>
  <si>
    <t>Toner do HP color LJ CP5220 series PCL6 - žlutý</t>
  </si>
  <si>
    <t>Toner do HP color LJ CP5220 series PCL6 -purpurový</t>
  </si>
  <si>
    <t xml:space="preserve">Název </t>
  </si>
  <si>
    <t xml:space="preserve">Měrná jednotka [MJ] </t>
  </si>
  <si>
    <t xml:space="preserve">Popis </t>
  </si>
  <si>
    <t xml:space="preserve">Fakturace </t>
  </si>
  <si>
    <t>Originální, nebo kompatibilní toner splňující podmínky certifikátu STMC.Minimální výtěžnost při 5%pokrytí 7000 stran.</t>
  </si>
  <si>
    <t>Originální, nebo kompatibilní toner splňující podmínky certifikátu STMC.Minimální výtěžnost při 5%pokrytí 7300 stran.</t>
  </si>
  <si>
    <t>Originální, nebo kompatibilní toner splňující podmínky certifikátu STMC. Minimální výtěžnost při 5%pokrytí 7300 stran.</t>
  </si>
  <si>
    <t>Originální, nebo kompatibilní toner splňující podmínky certifikátu STMC. Minimální výtěžnost při 5%pokrytí 3000 stran</t>
  </si>
  <si>
    <t>Originální, nebo kompatibilní toner splňující podmínky certifikátu STMC. Minimální výtěžnost při 5% pokrytí 2100 stran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</si>
</sst>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64" formatCode="#,##0.00\ &quot;Kč&quot;"/>
    <numFmt numFmtId="177" formatCode="General"/>
    <numFmt numFmtId="178" formatCode="#,##0"/>
    <numFmt numFmtId="179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23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thick"/>
      <bottom style="thin"/>
    </border>
    <border>
      <left style="thin"/>
      <right style="thin"/>
      <top style="thin"/>
      <bottom style="thin"/>
    </border>
    <border>
      <left style="thick"/>
      <right style="medium"/>
      <top style="thin"/>
      <bottom style="thin"/>
    </border>
    <border>
      <left/>
      <right/>
      <top/>
      <bottom style="thick"/>
    </border>
    <border>
      <left style="thick"/>
      <right style="medium"/>
      <top style="thin"/>
      <bottom style="thick"/>
    </border>
    <border>
      <left style="medium"/>
      <right style="medium"/>
      <top style="thin"/>
      <bottom style="medium"/>
    </border>
    <border>
      <left style="thick"/>
      <right style="medium"/>
      <top/>
      <bottom style="thin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36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3" borderId="2" xfId="0" applyNumberFormat="1" applyFill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3" borderId="3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4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3" fillId="5" borderId="5" xfId="0" applyNumberFormat="1" applyFont="1" applyFill="1" applyBorder="1" applyAlignment="1" applyProtection="1">
      <alignment horizontal="center" vertical="center" wrapTex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0" fontId="3" fillId="6" borderId="5" xfId="0" applyNumberFormat="1" applyFont="1" applyFill="1" applyBorder="1" applyAlignment="1" applyProtection="1">
      <alignment horizontal="center" vertical="center" wrapText="1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2" borderId="6" xfId="0" applyNumberFormat="1" applyFill="1" applyBorder="1" applyAlignment="1" applyProtection="1">
      <alignment horizontal="right" vertical="center" indent="1"/>
      <protection/>
    </xf>
    <xf numFmtId="164" fontId="0" fillId="3" borderId="6" xfId="0" applyNumberFormat="1" applyFill="1" applyBorder="1" applyAlignment="1" applyProtection="1">
      <alignment horizontal="right" vertical="center" indent="1"/>
      <protection locked="0"/>
    </xf>
    <xf numFmtId="164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0" fillId="3" borderId="7" xfId="0" applyNumberFormat="1" applyFill="1" applyBorder="1" applyAlignment="1" applyProtection="1">
      <alignment horizontal="right" vertical="center" indent="1"/>
      <protection locked="0"/>
    </xf>
    <xf numFmtId="164" fontId="0" fillId="0" borderId="7" xfId="0" applyNumberFormat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164" fontId="0" fillId="0" borderId="8" xfId="0" applyNumberFormat="1" applyFill="1" applyBorder="1" applyAlignment="1" applyProtection="1">
      <alignment horizontal="right" vertical="center" indent="1"/>
      <protection/>
    </xf>
    <xf numFmtId="164" fontId="0" fillId="2" borderId="8" xfId="0" applyNumberFormat="1" applyFill="1" applyBorder="1" applyAlignment="1" applyProtection="1">
      <alignment horizontal="right" vertical="center" indent="1"/>
      <protection/>
    </xf>
    <xf numFmtId="164" fontId="0" fillId="3" borderId="8" xfId="0" applyNumberFormat="1" applyFill="1" applyBorder="1" applyAlignment="1" applyProtection="1">
      <alignment horizontal="right" vertical="center" indent="1"/>
      <protection locked="0"/>
    </xf>
    <xf numFmtId="164" fontId="0" fillId="0" borderId="8" xfId="0" applyNumberFormat="1" applyBorder="1" applyAlignment="1" applyProtection="1">
      <alignment horizontal="right" vertical="center" inden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164" fontId="0" fillId="2" borderId="9" xfId="0" applyNumberFormat="1" applyFill="1" applyBorder="1" applyAlignment="1" applyProtection="1">
      <alignment horizontal="right" vertical="center" indent="1"/>
      <protection/>
    </xf>
    <xf numFmtId="164" fontId="0" fillId="3" borderId="9" xfId="0" applyNumberFormat="1" applyFill="1" applyBorder="1" applyAlignment="1" applyProtection="1">
      <alignment horizontal="right" vertical="center" indent="1"/>
      <protection locked="0"/>
    </xf>
    <xf numFmtId="164" fontId="0" fillId="0" borderId="9" xfId="0" applyNumberFormat="1" applyBorder="1" applyAlignment="1" applyProtection="1">
      <alignment horizontal="right" vertical="center" indent="1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2" borderId="4" xfId="0" applyNumberFormat="1" applyFill="1" applyBorder="1" applyAlignment="1" applyProtection="1">
      <alignment horizontal="right" vertical="center" indent="1"/>
      <protection/>
    </xf>
    <xf numFmtId="164" fontId="0" fillId="3" borderId="4" xfId="0" applyNumberFormat="1" applyFill="1" applyBorder="1" applyAlignment="1" applyProtection="1">
      <alignment horizontal="right" vertical="center" indent="1"/>
      <protection locked="0"/>
    </xf>
    <xf numFmtId="164" fontId="0" fillId="0" borderId="4" xfId="0" applyNumberFormat="1" applyBorder="1" applyAlignment="1" applyProtection="1">
      <alignment horizontal="right" vertical="center" inden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164" fontId="0" fillId="2" borderId="10" xfId="0" applyNumberFormat="1" applyFill="1" applyBorder="1" applyAlignment="1" applyProtection="1">
      <alignment horizontal="right" vertical="center" inden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3" borderId="4" xfId="0" applyNumberFormat="1" applyFont="1" applyFill="1" applyBorder="1" applyAlignment="1" applyProtection="1">
      <alignment horizontal="left" vertical="center" wrapText="1"/>
      <protection locked="0"/>
    </xf>
    <xf numFmtId="0" fontId="6" fillId="3" borderId="7" xfId="0" applyNumberFormat="1" applyFont="1" applyFill="1" applyBorder="1" applyAlignment="1" applyProtection="1">
      <alignment horizontal="left" vertical="center" wrapText="1"/>
      <protection locked="0"/>
    </xf>
    <xf numFmtId="0" fontId="6" fillId="3" borderId="2" xfId="0" applyNumberFormat="1" applyFont="1" applyFill="1" applyBorder="1" applyAlignment="1" applyProtection="1">
      <alignment horizontal="left" vertical="center" wrapText="1"/>
      <protection locked="0"/>
    </xf>
    <xf numFmtId="0" fontId="6" fillId="3" borderId="8" xfId="0" applyNumberFormat="1" applyFont="1" applyFill="1" applyBorder="1" applyAlignment="1" applyProtection="1">
      <alignment horizontal="left" vertical="center" wrapText="1"/>
      <protection locked="0"/>
    </xf>
    <xf numFmtId="0" fontId="6" fillId="3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3" borderId="9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vertical="top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0" borderId="12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3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0" fillId="0" borderId="0" xfId="0" applyProtection="1">
      <protection/>
    </xf>
    <xf numFmtId="3" fontId="0" fillId="4" borderId="13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ont="1" applyFill="1" applyBorder="1" applyAlignment="1" applyProtection="1">
      <alignment vertical="center" wrapText="1"/>
      <protection/>
    </xf>
    <xf numFmtId="3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0" borderId="14" xfId="0" applyBorder="1" applyProtection="1">
      <protection/>
    </xf>
    <xf numFmtId="3" fontId="0" fillId="4" borderId="15" xfId="0" applyNumberFormat="1" applyFill="1" applyBorder="1" applyAlignment="1" applyProtection="1">
      <alignment horizontal="center" vertical="center" wrapText="1"/>
      <protection/>
    </xf>
    <xf numFmtId="0" fontId="0" fillId="2" borderId="8" xfId="0" applyNumberFormat="1" applyFont="1" applyFill="1" applyBorder="1" applyAlignment="1" applyProtection="1">
      <alignment vertical="center" wrapText="1"/>
      <protection/>
    </xf>
    <xf numFmtId="3" fontId="0" fillId="2" borderId="8" xfId="0" applyNumberFormat="1" applyFill="1" applyBorder="1" applyAlignment="1" applyProtection="1">
      <alignment horizontal="center" vertical="center" wrapText="1"/>
      <protection/>
    </xf>
    <xf numFmtId="0" fontId="0" fillId="2" borderId="8" xfId="0" applyNumberFormat="1" applyFill="1" applyBorder="1" applyAlignment="1" applyProtection="1">
      <alignment horizontal="center" vertical="center" wrapText="1"/>
      <protection/>
    </xf>
    <xf numFmtId="0" fontId="0" fillId="2" borderId="16" xfId="0" applyNumberFormat="1" applyFont="1" applyFill="1" applyBorder="1" applyAlignment="1" applyProtection="1">
      <alignment vertical="center" wrapText="1"/>
      <protection/>
    </xf>
    <xf numFmtId="3" fontId="0" fillId="4" borderId="17" xfId="0" applyNumberForma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vertical="center" wrapText="1"/>
      <protection/>
    </xf>
    <xf numFmtId="3" fontId="0" fillId="2" borderId="7" xfId="0" applyNumberFormat="1" applyFill="1" applyBorder="1" applyAlignment="1" applyProtection="1">
      <alignment horizontal="center" vertical="center" wrapText="1"/>
      <protection/>
    </xf>
    <xf numFmtId="0" fontId="0" fillId="2" borderId="7" xfId="0" applyNumberFormat="1" applyFill="1" applyBorder="1" applyAlignment="1" applyProtection="1">
      <alignment horizontal="center" vertical="center" wrapText="1"/>
      <protection/>
    </xf>
    <xf numFmtId="0" fontId="0" fillId="2" borderId="9" xfId="0" applyNumberFormat="1" applyFont="1" applyFill="1" applyBorder="1" applyAlignment="1" applyProtection="1">
      <alignment vertical="center" wrapText="1"/>
      <protection/>
    </xf>
    <xf numFmtId="3" fontId="0" fillId="2" borderId="9" xfId="0" applyNumberFormat="1" applyFill="1" applyBorder="1" applyAlignment="1" applyProtection="1">
      <alignment horizontal="center" vertical="center" wrapText="1"/>
      <protection/>
    </xf>
    <xf numFmtId="0" fontId="0" fillId="2" borderId="9" xfId="0" applyNumberFormat="1" applyFill="1" applyBorder="1" applyAlignment="1" applyProtection="1">
      <alignment horizontal="center" vertical="center" wrapText="1"/>
      <protection/>
    </xf>
    <xf numFmtId="0" fontId="0" fillId="0" borderId="18" xfId="0" applyBorder="1" applyProtection="1">
      <protection/>
    </xf>
    <xf numFmtId="0" fontId="0" fillId="2" borderId="4" xfId="0" applyNumberFormat="1" applyFont="1" applyFill="1" applyBorder="1" applyAlignment="1" applyProtection="1">
      <alignment vertical="center" wrapText="1"/>
      <protection/>
    </xf>
    <xf numFmtId="3" fontId="0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Border="1" applyAlignment="1" applyProtection="1">
      <alignment vertical="center" wrapText="1"/>
      <protection/>
    </xf>
    <xf numFmtId="0" fontId="0" fillId="0" borderId="21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5" fillId="4" borderId="0" xfId="0" applyNumberFormat="1" applyFont="1" applyFill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10" xfId="0" applyNumberFormat="1" applyFill="1" applyBorder="1" applyAlignment="1" applyProtection="1">
      <alignment horizontal="center" vertical="center" wrapText="1"/>
      <protection/>
    </xf>
    <xf numFmtId="0" fontId="0" fillId="2" borderId="22" xfId="0" applyNumberFormat="1" applyFill="1" applyBorder="1" applyAlignment="1" applyProtection="1">
      <alignment horizontal="center" vertical="center" wrapText="1"/>
      <protection/>
    </xf>
    <xf numFmtId="0" fontId="0" fillId="2" borderId="5" xfId="0" applyNumberFormat="1" applyFill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Čárka 2" xfId="21"/>
    <cellStyle name="Čárka 3" xfId="22"/>
  </cellStyles>
  <dxfs count="12">
    <dxf>
      <font>
        <b val="0"/>
        <i val="0"/>
      </font>
      <border/>
    </dxf>
    <dxf>
      <fill>
        <patternFill>
          <bgColor rgb="FFE6D5F3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#,##0"/>
      <border/>
    </dxf>
    <dxf>
      <numFmt numFmtId="179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11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26</xdr:row>
      <xdr:rowOff>38100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1182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180975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142875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142875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47625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57150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180975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142875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142875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180975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171450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1182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142875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180975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142875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142875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57150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57150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180975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171450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1182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142875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180975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171450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1182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142875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57150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180975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142875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142875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57150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57150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180975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171450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1182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142875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171450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1182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142875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57150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180975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180975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180975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142875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142875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57150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57150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180975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171450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1182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142875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180975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142875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142875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180975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171450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1182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142875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1182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1182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180975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142875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142875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57150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57150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25</xdr:row>
      <xdr:rowOff>133350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85725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27</xdr:row>
      <xdr:rowOff>66675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85725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66675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66675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133350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161925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400050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85725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27</xdr:row>
      <xdr:rowOff>66675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85725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66675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66675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142875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85725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27</xdr:row>
      <xdr:rowOff>66675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76200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66675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85725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27</xdr:row>
      <xdr:rowOff>66675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85725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66675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66675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152400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161925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400050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142875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85725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27</xdr:row>
      <xdr:rowOff>66675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76200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66675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85725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76200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66675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161925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400050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85725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27</xdr:row>
      <xdr:rowOff>66675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85725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66675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66675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152400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161925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400050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142875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85725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27</xdr:row>
      <xdr:rowOff>66675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76200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66675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27</xdr:row>
      <xdr:rowOff>66675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85725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76200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66675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161925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400050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85725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142875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85725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85725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27</xdr:row>
      <xdr:rowOff>66675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85725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66675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66675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152400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161925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400050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142875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85725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27</xdr:row>
      <xdr:rowOff>66675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76200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66675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85725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27</xdr:row>
      <xdr:rowOff>66675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85725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66675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66675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142875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85725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27</xdr:row>
      <xdr:rowOff>66675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76200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66675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27</xdr:row>
      <xdr:rowOff>66675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85725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66675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66675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152400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161925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400050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24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24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718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24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24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24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24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24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718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24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24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24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6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6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6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6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9525</xdr:rowOff>
    </xdr:to>
    <xdr:pic>
      <xdr:nvPicPr>
        <xdr:cNvPr id="26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6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6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335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9525</xdr:rowOff>
    </xdr:to>
    <xdr:pic>
      <xdr:nvPicPr>
        <xdr:cNvPr id="2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26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26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6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6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6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9525</xdr:rowOff>
    </xdr:to>
    <xdr:pic>
      <xdr:nvPicPr>
        <xdr:cNvPr id="26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0</xdr:rowOff>
    </xdr:to>
    <xdr:pic>
      <xdr:nvPicPr>
        <xdr:cNvPr id="2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0</xdr:rowOff>
    </xdr:to>
    <xdr:pic>
      <xdr:nvPicPr>
        <xdr:cNvPr id="2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19050</xdr:rowOff>
    </xdr:to>
    <xdr:pic>
      <xdr:nvPicPr>
        <xdr:cNvPr id="2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0</xdr:rowOff>
    </xdr:to>
    <xdr:pic>
      <xdr:nvPicPr>
        <xdr:cNvPr id="2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0</xdr:rowOff>
    </xdr:to>
    <xdr:pic>
      <xdr:nvPicPr>
        <xdr:cNvPr id="2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0</xdr:rowOff>
    </xdr:to>
    <xdr:pic>
      <xdr:nvPicPr>
        <xdr:cNvPr id="2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7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7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7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7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7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7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27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0</xdr:rowOff>
    </xdr:to>
    <xdr:pic>
      <xdr:nvPicPr>
        <xdr:cNvPr id="27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19050</xdr:rowOff>
    </xdr:to>
    <xdr:pic>
      <xdr:nvPicPr>
        <xdr:cNvPr id="27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0</xdr:rowOff>
    </xdr:to>
    <xdr:pic>
      <xdr:nvPicPr>
        <xdr:cNvPr id="27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0</xdr:rowOff>
    </xdr:to>
    <xdr:pic>
      <xdr:nvPicPr>
        <xdr:cNvPr id="27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0</xdr:rowOff>
    </xdr:to>
    <xdr:pic>
      <xdr:nvPicPr>
        <xdr:cNvPr id="27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0</xdr:rowOff>
    </xdr:to>
    <xdr:pic>
      <xdr:nvPicPr>
        <xdr:cNvPr id="27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0</xdr:rowOff>
    </xdr:to>
    <xdr:pic>
      <xdr:nvPicPr>
        <xdr:cNvPr id="27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0</xdr:rowOff>
    </xdr:to>
    <xdr:pic>
      <xdr:nvPicPr>
        <xdr:cNvPr id="27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0</xdr:rowOff>
    </xdr:to>
    <xdr:pic>
      <xdr:nvPicPr>
        <xdr:cNvPr id="27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0</xdr:rowOff>
    </xdr:to>
    <xdr:pic>
      <xdr:nvPicPr>
        <xdr:cNvPr id="27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0</xdr:rowOff>
    </xdr:to>
    <xdr:pic>
      <xdr:nvPicPr>
        <xdr:cNvPr id="27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0</xdr:rowOff>
    </xdr:to>
    <xdr:pic>
      <xdr:nvPicPr>
        <xdr:cNvPr id="27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0</xdr:rowOff>
    </xdr:to>
    <xdr:pic>
      <xdr:nvPicPr>
        <xdr:cNvPr id="27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0</xdr:rowOff>
    </xdr:to>
    <xdr:pic>
      <xdr:nvPicPr>
        <xdr:cNvPr id="2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85725</xdr:colOff>
      <xdr:row>21</xdr:row>
      <xdr:rowOff>485775</xdr:rowOff>
    </xdr:to>
    <xdr:pic>
      <xdr:nvPicPr>
        <xdr:cNvPr id="2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857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7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142875</xdr:rowOff>
    </xdr:to>
    <xdr:pic>
      <xdr:nvPicPr>
        <xdr:cNvPr id="27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27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29</xdr:row>
      <xdr:rowOff>28575</xdr:rowOff>
    </xdr:to>
    <xdr:pic>
      <xdr:nvPicPr>
        <xdr:cNvPr id="27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9525</xdr:rowOff>
    </xdr:to>
    <xdr:pic>
      <xdr:nvPicPr>
        <xdr:cNvPr id="27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485775</xdr:rowOff>
    </xdr:to>
    <xdr:pic>
      <xdr:nvPicPr>
        <xdr:cNvPr id="2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142875</xdr:rowOff>
    </xdr:to>
    <xdr:pic>
      <xdr:nvPicPr>
        <xdr:cNvPr id="2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2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29</xdr:row>
      <xdr:rowOff>28575</xdr:rowOff>
    </xdr:to>
    <xdr:pic>
      <xdr:nvPicPr>
        <xdr:cNvPr id="27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9525</xdr:rowOff>
    </xdr:to>
    <xdr:pic>
      <xdr:nvPicPr>
        <xdr:cNvPr id="27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485775</xdr:rowOff>
    </xdr:to>
    <xdr:pic>
      <xdr:nvPicPr>
        <xdr:cNvPr id="27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7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7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7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323850</xdr:rowOff>
    </xdr:to>
    <xdr:pic>
      <xdr:nvPicPr>
        <xdr:cNvPr id="27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27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104775</xdr:rowOff>
    </xdr:to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29</xdr:row>
      <xdr:rowOff>28575</xdr:rowOff>
    </xdr:to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9525</xdr:rowOff>
    </xdr:to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485775</xdr:rowOff>
    </xdr:to>
    <xdr:pic>
      <xdr:nvPicPr>
        <xdr:cNvPr id="2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142875</xdr:rowOff>
    </xdr:to>
    <xdr:pic>
      <xdr:nvPicPr>
        <xdr:cNvPr id="27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27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29</xdr:row>
      <xdr:rowOff>28575</xdr:rowOff>
    </xdr:to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9525</xdr:rowOff>
    </xdr:to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485775</xdr:rowOff>
    </xdr:to>
    <xdr:pic>
      <xdr:nvPicPr>
        <xdr:cNvPr id="27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7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7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7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323850</xdr:rowOff>
    </xdr:to>
    <xdr:pic>
      <xdr:nvPicPr>
        <xdr:cNvPr id="27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27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104775</xdr:rowOff>
    </xdr:to>
    <xdr:pic>
      <xdr:nvPicPr>
        <xdr:cNvPr id="27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29</xdr:row>
      <xdr:rowOff>28575</xdr:rowOff>
    </xdr:to>
    <xdr:pic>
      <xdr:nvPicPr>
        <xdr:cNvPr id="27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9525</xdr:rowOff>
    </xdr:to>
    <xdr:pic>
      <xdr:nvPicPr>
        <xdr:cNvPr id="27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8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323850</xdr:rowOff>
    </xdr:to>
    <xdr:pic>
      <xdr:nvPicPr>
        <xdr:cNvPr id="28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280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104775</xdr:rowOff>
    </xdr:to>
    <xdr:pic>
      <xdr:nvPicPr>
        <xdr:cNvPr id="28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29</xdr:row>
      <xdr:rowOff>28575</xdr:rowOff>
    </xdr:to>
    <xdr:pic>
      <xdr:nvPicPr>
        <xdr:cNvPr id="28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9525</xdr:rowOff>
    </xdr:to>
    <xdr:pic>
      <xdr:nvPicPr>
        <xdr:cNvPr id="28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8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33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485775</xdr:rowOff>
    </xdr:to>
    <xdr:pic>
      <xdr:nvPicPr>
        <xdr:cNvPr id="2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142875</xdr:rowOff>
    </xdr:to>
    <xdr:pic>
      <xdr:nvPicPr>
        <xdr:cNvPr id="2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2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29</xdr:row>
      <xdr:rowOff>28575</xdr:rowOff>
    </xdr:to>
    <xdr:pic>
      <xdr:nvPicPr>
        <xdr:cNvPr id="28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9525</xdr:rowOff>
    </xdr:to>
    <xdr:pic>
      <xdr:nvPicPr>
        <xdr:cNvPr id="28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485775</xdr:rowOff>
    </xdr:to>
    <xdr:pic>
      <xdr:nvPicPr>
        <xdr:cNvPr id="28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8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8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8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323850</xdr:rowOff>
    </xdr:to>
    <xdr:pic>
      <xdr:nvPicPr>
        <xdr:cNvPr id="28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28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104775</xdr:rowOff>
    </xdr:to>
    <xdr:pic>
      <xdr:nvPicPr>
        <xdr:cNvPr id="28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29</xdr:row>
      <xdr:rowOff>28575</xdr:rowOff>
    </xdr:to>
    <xdr:pic>
      <xdr:nvPicPr>
        <xdr:cNvPr id="28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9525</xdr:rowOff>
    </xdr:to>
    <xdr:pic>
      <xdr:nvPicPr>
        <xdr:cNvPr id="28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485775</xdr:rowOff>
    </xdr:to>
    <xdr:pic>
      <xdr:nvPicPr>
        <xdr:cNvPr id="2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142875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323850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284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104775</xdr:rowOff>
    </xdr:to>
    <xdr:pic>
      <xdr:nvPicPr>
        <xdr:cNvPr id="28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29</xdr:row>
      <xdr:rowOff>28575</xdr:rowOff>
    </xdr:to>
    <xdr:pic>
      <xdr:nvPicPr>
        <xdr:cNvPr id="28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485775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142875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29</xdr:row>
      <xdr:rowOff>28575</xdr:rowOff>
    </xdr:to>
    <xdr:pic>
      <xdr:nvPicPr>
        <xdr:cNvPr id="2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9525</xdr:rowOff>
    </xdr:to>
    <xdr:pic>
      <xdr:nvPicPr>
        <xdr:cNvPr id="2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485775</xdr:rowOff>
    </xdr:to>
    <xdr:pic>
      <xdr:nvPicPr>
        <xdr:cNvPr id="28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8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8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8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323850</xdr:rowOff>
    </xdr:to>
    <xdr:pic>
      <xdr:nvPicPr>
        <xdr:cNvPr id="28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28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104775</xdr:rowOff>
    </xdr:to>
    <xdr:pic>
      <xdr:nvPicPr>
        <xdr:cNvPr id="28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29</xdr:row>
      <xdr:rowOff>28575</xdr:rowOff>
    </xdr:to>
    <xdr:pic>
      <xdr:nvPicPr>
        <xdr:cNvPr id="28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9525</xdr:rowOff>
    </xdr:to>
    <xdr:pic>
      <xdr:nvPicPr>
        <xdr:cNvPr id="28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485775</xdr:rowOff>
    </xdr:to>
    <xdr:pic>
      <xdr:nvPicPr>
        <xdr:cNvPr id="28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8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142875</xdr:rowOff>
    </xdr:to>
    <xdr:pic>
      <xdr:nvPicPr>
        <xdr:cNvPr id="28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28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29</xdr:row>
      <xdr:rowOff>28575</xdr:rowOff>
    </xdr:to>
    <xdr:pic>
      <xdr:nvPicPr>
        <xdr:cNvPr id="2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9525</xdr:rowOff>
    </xdr:to>
    <xdr:pic>
      <xdr:nvPicPr>
        <xdr:cNvPr id="2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485775</xdr:rowOff>
    </xdr:to>
    <xdr:pic>
      <xdr:nvPicPr>
        <xdr:cNvPr id="2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323850</xdr:rowOff>
    </xdr:to>
    <xdr:pic>
      <xdr:nvPicPr>
        <xdr:cNvPr id="2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2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104775</xdr:rowOff>
    </xdr:to>
    <xdr:pic>
      <xdr:nvPicPr>
        <xdr:cNvPr id="2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29</xdr:row>
      <xdr:rowOff>28575</xdr:rowOff>
    </xdr:to>
    <xdr:pic>
      <xdr:nvPicPr>
        <xdr:cNvPr id="28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9525</xdr:rowOff>
    </xdr:to>
    <xdr:pic>
      <xdr:nvPicPr>
        <xdr:cNvPr id="28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9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9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9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9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90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90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9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33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9525</xdr:rowOff>
    </xdr:to>
    <xdr:pic>
      <xdr:nvPicPr>
        <xdr:cNvPr id="2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19050</xdr:rowOff>
    </xdr:to>
    <xdr:pic>
      <xdr:nvPicPr>
        <xdr:cNvPr id="2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9525</xdr:rowOff>
    </xdr:to>
    <xdr:pic>
      <xdr:nvPicPr>
        <xdr:cNvPr id="2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33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33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33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9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33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9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33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9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33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9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33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9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33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9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33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33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33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33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33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9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33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485775</xdr:rowOff>
    </xdr:to>
    <xdr:pic>
      <xdr:nvPicPr>
        <xdr:cNvPr id="2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142875</xdr:rowOff>
    </xdr:to>
    <xdr:pic>
      <xdr:nvPicPr>
        <xdr:cNvPr id="2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2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29</xdr:row>
      <xdr:rowOff>28575</xdr:rowOff>
    </xdr:to>
    <xdr:pic>
      <xdr:nvPicPr>
        <xdr:cNvPr id="2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9525</xdr:rowOff>
    </xdr:to>
    <xdr:pic>
      <xdr:nvPicPr>
        <xdr:cNvPr id="2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13</xdr:col>
      <xdr:colOff>914400</xdr:colOff>
      <xdr:row>22</xdr:row>
      <xdr:rowOff>171450</xdr:rowOff>
    </xdr:from>
    <xdr:ext cx="190500" cy="180975"/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77975" y="1135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90500"/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90500"/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200025"/>
    <xdr:pic>
      <xdr:nvPicPr>
        <xdr:cNvPr id="2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067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90500"/>
    <xdr:pic>
      <xdr:nvPicPr>
        <xdr:cNvPr id="2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2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2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200025"/>
    <xdr:pic>
      <xdr:nvPicPr>
        <xdr:cNvPr id="2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2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2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2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067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29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200025"/>
    <xdr:pic>
      <xdr:nvPicPr>
        <xdr:cNvPr id="29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29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29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299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299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299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299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299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299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299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29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299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30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400050"/>
    <xdr:pic>
      <xdr:nvPicPr>
        <xdr:cNvPr id="30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90500"/>
    <xdr:pic>
      <xdr:nvPicPr>
        <xdr:cNvPr id="30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400050"/>
    <xdr:pic>
      <xdr:nvPicPr>
        <xdr:cNvPr id="30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90500"/>
    <xdr:pic>
      <xdr:nvPicPr>
        <xdr:cNvPr id="30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571500"/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0677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400050"/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90500"/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400050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90500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571500"/>
    <xdr:pic>
      <xdr:nvPicPr>
        <xdr:cNvPr id="30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0677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400050"/>
    <xdr:pic>
      <xdr:nvPicPr>
        <xdr:cNvPr id="30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90500"/>
    <xdr:pic>
      <xdr:nvPicPr>
        <xdr:cNvPr id="30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571500"/>
    <xdr:pic>
      <xdr:nvPicPr>
        <xdr:cNvPr id="3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0677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400050"/>
    <xdr:pic>
      <xdr:nvPicPr>
        <xdr:cNvPr id="3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90500"/>
    <xdr:pic>
      <xdr:nvPicPr>
        <xdr:cNvPr id="3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400050"/>
    <xdr:pic>
      <xdr:nvPicPr>
        <xdr:cNvPr id="30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90500"/>
    <xdr:pic>
      <xdr:nvPicPr>
        <xdr:cNvPr id="30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571500"/>
    <xdr:pic>
      <xdr:nvPicPr>
        <xdr:cNvPr id="30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0677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400050"/>
    <xdr:pic>
      <xdr:nvPicPr>
        <xdr:cNvPr id="30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90500"/>
    <xdr:pic>
      <xdr:nvPicPr>
        <xdr:cNvPr id="30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5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5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5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5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5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5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5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571500"/>
    <xdr:pic>
      <xdr:nvPicPr>
        <xdr:cNvPr id="3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0677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400050"/>
    <xdr:pic>
      <xdr:nvPicPr>
        <xdr:cNvPr id="3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400050"/>
    <xdr:pic>
      <xdr:nvPicPr>
        <xdr:cNvPr id="3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90500"/>
    <xdr:pic>
      <xdr:nvPicPr>
        <xdr:cNvPr id="3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571500"/>
    <xdr:pic>
      <xdr:nvPicPr>
        <xdr:cNvPr id="30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0677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400050"/>
    <xdr:pic>
      <xdr:nvPicPr>
        <xdr:cNvPr id="30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90500"/>
    <xdr:pic>
      <xdr:nvPicPr>
        <xdr:cNvPr id="30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400050"/>
    <xdr:pic>
      <xdr:nvPicPr>
        <xdr:cNvPr id="3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90500"/>
    <xdr:pic>
      <xdr:nvPicPr>
        <xdr:cNvPr id="3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571500"/>
    <xdr:pic>
      <xdr:nvPicPr>
        <xdr:cNvPr id="30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0677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400050"/>
    <xdr:pic>
      <xdr:nvPicPr>
        <xdr:cNvPr id="30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90500"/>
    <xdr:pic>
      <xdr:nvPicPr>
        <xdr:cNvPr id="30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9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9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9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9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9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9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9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1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10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10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105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209550"/>
    <xdr:pic>
      <xdr:nvPicPr>
        <xdr:cNvPr id="3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0677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209550"/>
    <xdr:pic>
      <xdr:nvPicPr>
        <xdr:cNvPr id="3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0677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90500"/>
    <xdr:pic>
      <xdr:nvPicPr>
        <xdr:cNvPr id="3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200025"/>
    <xdr:pic>
      <xdr:nvPicPr>
        <xdr:cNvPr id="3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90500"/>
    <xdr:pic>
      <xdr:nvPicPr>
        <xdr:cNvPr id="3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40005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3</xdr:row>
      <xdr:rowOff>0</xdr:rowOff>
    </xdr:from>
    <xdr:to>
      <xdr:col>17</xdr:col>
      <xdr:colOff>95250</xdr:colOff>
      <xdr:row>3</xdr:row>
      <xdr:rowOff>180975</xdr:rowOff>
    </xdr:to>
    <xdr:pic>
      <xdr:nvPicPr>
        <xdr:cNvPr id="31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847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847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0</xdr:rowOff>
    </xdr:to>
    <xdr:pic>
      <xdr:nvPicPr>
        <xdr:cNvPr id="3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847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847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847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31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847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847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847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142875</xdr:rowOff>
    </xdr:to>
    <xdr:pic>
      <xdr:nvPicPr>
        <xdr:cNvPr id="31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tabSelected="1" zoomScaleSheetLayoutView="55" workbookViewId="0" topLeftCell="A1">
      <selection activeCell="O8" sqref="O8"/>
    </sheetView>
  </sheetViews>
  <sheetFormatPr defaultColWidth="9.140625" defaultRowHeight="15"/>
  <cols>
    <col min="1" max="1" width="1.421875" style="75" customWidth="1"/>
    <col min="2" max="2" width="5.7109375" style="75" customWidth="1"/>
    <col min="3" max="3" width="43.421875" style="13" customWidth="1"/>
    <col min="4" max="4" width="9.7109375" style="111" customWidth="1"/>
    <col min="5" max="5" width="9.00390625" style="17" customWidth="1"/>
    <col min="6" max="6" width="40.7109375" style="13" customWidth="1"/>
    <col min="7" max="7" width="31.57421875" style="114" customWidth="1"/>
    <col min="8" max="8" width="20.8515625" style="13" customWidth="1"/>
    <col min="9" max="9" width="18.57421875" style="14" customWidth="1"/>
    <col min="10" max="10" width="19.421875" style="13" customWidth="1"/>
    <col min="11" max="12" width="22.140625" style="114" hidden="1" customWidth="1"/>
    <col min="13" max="13" width="19.8515625" style="114" hidden="1" customWidth="1"/>
    <col min="14" max="14" width="20.8515625" style="75" customWidth="1"/>
    <col min="15" max="15" width="16.8515625" style="75" customWidth="1"/>
    <col min="16" max="16" width="21.00390625" style="75" customWidth="1"/>
    <col min="17" max="17" width="19.421875" style="75" customWidth="1"/>
    <col min="18" max="18" width="8.8515625" style="75" customWidth="1"/>
    <col min="19" max="19" width="13.140625" style="75" customWidth="1"/>
    <col min="20" max="20" width="17.140625" style="75" customWidth="1"/>
    <col min="21" max="16384" width="8.8515625" style="75" customWidth="1"/>
  </cols>
  <sheetData>
    <row r="1" spans="2:13" s="14" customFormat="1" ht="24" customHeight="1">
      <c r="B1" s="129" t="s">
        <v>31</v>
      </c>
      <c r="C1" s="130"/>
      <c r="D1" s="17"/>
      <c r="E1" s="17"/>
      <c r="F1" s="13"/>
      <c r="G1" s="66"/>
      <c r="H1" s="66"/>
      <c r="I1" s="67"/>
      <c r="J1" s="13"/>
      <c r="K1" s="13"/>
      <c r="L1" s="13"/>
      <c r="M1" s="13"/>
    </row>
    <row r="2" spans="3:17" s="14" customFormat="1" ht="19.5" customHeight="1">
      <c r="C2" s="13"/>
      <c r="D2" s="11"/>
      <c r="E2" s="12"/>
      <c r="F2" s="68"/>
      <c r="G2" s="13"/>
      <c r="H2" s="68"/>
      <c r="I2" s="68"/>
      <c r="J2" s="13"/>
      <c r="K2" s="13"/>
      <c r="L2" s="13"/>
      <c r="M2" s="13"/>
      <c r="O2" s="128" t="s">
        <v>32</v>
      </c>
      <c r="P2" s="128"/>
      <c r="Q2" s="128"/>
    </row>
    <row r="3" spans="2:16" s="14" customFormat="1" ht="23.25" customHeight="1">
      <c r="B3" s="69"/>
      <c r="C3" s="70" t="s">
        <v>16</v>
      </c>
      <c r="D3" s="68"/>
      <c r="E3" s="68"/>
      <c r="F3" s="68"/>
      <c r="G3" s="13"/>
      <c r="H3" s="68"/>
      <c r="I3" s="68"/>
      <c r="J3" s="71"/>
      <c r="K3" s="72"/>
      <c r="L3" s="72"/>
      <c r="M3" s="72"/>
      <c r="N3" s="72"/>
      <c r="O3" s="71"/>
      <c r="P3" s="71"/>
    </row>
    <row r="4" spans="2:16" s="14" customFormat="1" ht="21" customHeight="1" thickBot="1">
      <c r="B4" s="73"/>
      <c r="C4" s="74" t="s">
        <v>3</v>
      </c>
      <c r="D4" s="68"/>
      <c r="E4" s="68"/>
      <c r="F4" s="68"/>
      <c r="G4" s="68"/>
      <c r="H4" s="68"/>
      <c r="I4" s="68"/>
      <c r="J4" s="71"/>
      <c r="K4" s="13"/>
      <c r="L4" s="13"/>
      <c r="M4" s="13"/>
      <c r="N4" s="13"/>
      <c r="O4" s="71"/>
      <c r="P4" s="71"/>
    </row>
    <row r="5" spans="2:15" s="14" customFormat="1" ht="23.25" customHeight="1" thickBot="1">
      <c r="B5" s="15"/>
      <c r="C5" s="16"/>
      <c r="D5" s="17"/>
      <c r="E5" s="17"/>
      <c r="F5" s="13"/>
      <c r="G5" s="18" t="s">
        <v>2</v>
      </c>
      <c r="H5" s="13"/>
      <c r="J5" s="13"/>
      <c r="K5" s="19"/>
      <c r="L5" s="19"/>
      <c r="M5" s="20"/>
      <c r="O5" s="18" t="s">
        <v>2</v>
      </c>
    </row>
    <row r="6" spans="2:17" s="14" customFormat="1" ht="94.5" customHeight="1" thickBot="1" thickTop="1">
      <c r="B6" s="21" t="s">
        <v>1</v>
      </c>
      <c r="C6" s="28" t="s">
        <v>45</v>
      </c>
      <c r="D6" s="28" t="s">
        <v>0</v>
      </c>
      <c r="E6" s="28" t="s">
        <v>46</v>
      </c>
      <c r="F6" s="28" t="s">
        <v>47</v>
      </c>
      <c r="G6" s="58" t="s">
        <v>28</v>
      </c>
      <c r="H6" s="28" t="s">
        <v>48</v>
      </c>
      <c r="I6" s="29" t="s">
        <v>9</v>
      </c>
      <c r="J6" s="28" t="s">
        <v>18</v>
      </c>
      <c r="K6" s="30" t="s">
        <v>17</v>
      </c>
      <c r="L6" s="30" t="s">
        <v>10</v>
      </c>
      <c r="M6" s="28" t="s">
        <v>11</v>
      </c>
      <c r="N6" s="28" t="s">
        <v>12</v>
      </c>
      <c r="O6" s="31" t="s">
        <v>13</v>
      </c>
      <c r="P6" s="31" t="s">
        <v>14</v>
      </c>
      <c r="Q6" s="31" t="s">
        <v>15</v>
      </c>
    </row>
    <row r="7" spans="2:20" ht="30" customHeight="1" thickTop="1">
      <c r="B7" s="76">
        <v>1</v>
      </c>
      <c r="C7" s="77" t="s">
        <v>35</v>
      </c>
      <c r="D7" s="78">
        <v>2</v>
      </c>
      <c r="E7" s="79" t="s">
        <v>19</v>
      </c>
      <c r="F7" s="77" t="s">
        <v>33</v>
      </c>
      <c r="G7" s="63"/>
      <c r="H7" s="132" t="s">
        <v>27</v>
      </c>
      <c r="I7" s="132" t="s">
        <v>21</v>
      </c>
      <c r="J7" s="132" t="s">
        <v>20</v>
      </c>
      <c r="K7" s="32">
        <f aca="true" t="shared" si="0" ref="K7:K18">D7*M7</f>
        <v>3400</v>
      </c>
      <c r="L7" s="32">
        <f aca="true" t="shared" si="1" ref="L7:L18">D7*N7</f>
        <v>3600</v>
      </c>
      <c r="M7" s="33">
        <v>1700</v>
      </c>
      <c r="N7" s="33">
        <v>1800</v>
      </c>
      <c r="O7" s="34"/>
      <c r="P7" s="35">
        <f aca="true" t="shared" si="2" ref="P7:P18">D7*O7</f>
        <v>0</v>
      </c>
      <c r="Q7" s="36" t="str">
        <f aca="true" t="shared" si="3" ref="Q7:Q18">IF(ISNUMBER(O7),IF(O7&gt;N7,"NEVYHOVUJE","VYHOVUJE")," ")</f>
        <v xml:space="preserve"> </v>
      </c>
      <c r="S7" s="80"/>
      <c r="T7" s="80"/>
    </row>
    <row r="8" spans="2:20" ht="30" customHeight="1">
      <c r="B8" s="76">
        <v>2</v>
      </c>
      <c r="C8" s="81" t="s">
        <v>36</v>
      </c>
      <c r="D8" s="82">
        <v>2</v>
      </c>
      <c r="E8" s="83" t="s">
        <v>19</v>
      </c>
      <c r="F8" s="81" t="s">
        <v>33</v>
      </c>
      <c r="G8" s="61"/>
      <c r="H8" s="133"/>
      <c r="I8" s="133"/>
      <c r="J8" s="133"/>
      <c r="K8" s="7">
        <f t="shared" si="0"/>
        <v>3400</v>
      </c>
      <c r="L8" s="7">
        <f t="shared" si="1"/>
        <v>3600</v>
      </c>
      <c r="M8" s="8">
        <v>1700</v>
      </c>
      <c r="N8" s="8">
        <v>1800</v>
      </c>
      <c r="O8" s="9"/>
      <c r="P8" s="10">
        <f t="shared" si="2"/>
        <v>0</v>
      </c>
      <c r="Q8" s="27" t="str">
        <f t="shared" si="3"/>
        <v xml:space="preserve"> </v>
      </c>
      <c r="S8" s="80"/>
      <c r="T8" s="80"/>
    </row>
    <row r="9" spans="2:20" ht="30" customHeight="1">
      <c r="B9" s="76">
        <v>3</v>
      </c>
      <c r="C9" s="81" t="s">
        <v>37</v>
      </c>
      <c r="D9" s="82">
        <v>2</v>
      </c>
      <c r="E9" s="83" t="s">
        <v>19</v>
      </c>
      <c r="F9" s="81" t="s">
        <v>33</v>
      </c>
      <c r="G9" s="61"/>
      <c r="H9" s="133"/>
      <c r="I9" s="133"/>
      <c r="J9" s="133"/>
      <c r="K9" s="7">
        <f t="shared" si="0"/>
        <v>3400</v>
      </c>
      <c r="L9" s="7">
        <f t="shared" si="1"/>
        <v>3600</v>
      </c>
      <c r="M9" s="8">
        <v>1700</v>
      </c>
      <c r="N9" s="8">
        <v>1800</v>
      </c>
      <c r="O9" s="9"/>
      <c r="P9" s="10">
        <f t="shared" si="2"/>
        <v>0</v>
      </c>
      <c r="Q9" s="27" t="str">
        <f t="shared" si="3"/>
        <v xml:space="preserve"> </v>
      </c>
      <c r="S9" s="80"/>
      <c r="T9" s="80"/>
    </row>
    <row r="10" spans="2:20" ht="30" customHeight="1">
      <c r="B10" s="76">
        <v>4</v>
      </c>
      <c r="C10" s="81" t="s">
        <v>38</v>
      </c>
      <c r="D10" s="82">
        <v>2</v>
      </c>
      <c r="E10" s="83" t="s">
        <v>19</v>
      </c>
      <c r="F10" s="81" t="s">
        <v>34</v>
      </c>
      <c r="G10" s="61"/>
      <c r="H10" s="133"/>
      <c r="I10" s="133"/>
      <c r="J10" s="133"/>
      <c r="K10" s="7">
        <f t="shared" si="0"/>
        <v>3400</v>
      </c>
      <c r="L10" s="7">
        <f t="shared" si="1"/>
        <v>3600</v>
      </c>
      <c r="M10" s="8">
        <v>1700</v>
      </c>
      <c r="N10" s="8">
        <v>1800</v>
      </c>
      <c r="O10" s="9"/>
      <c r="P10" s="10">
        <f t="shared" si="2"/>
        <v>0</v>
      </c>
      <c r="Q10" s="27" t="str">
        <f t="shared" si="3"/>
        <v xml:space="preserve"> </v>
      </c>
      <c r="S10" s="80"/>
      <c r="T10" s="80"/>
    </row>
    <row r="11" spans="2:20" ht="30" customHeight="1">
      <c r="B11" s="76">
        <v>5</v>
      </c>
      <c r="C11" s="81" t="s">
        <v>39</v>
      </c>
      <c r="D11" s="82">
        <v>2</v>
      </c>
      <c r="E11" s="83" t="s">
        <v>19</v>
      </c>
      <c r="F11" s="81" t="s">
        <v>34</v>
      </c>
      <c r="G11" s="61"/>
      <c r="H11" s="133"/>
      <c r="I11" s="133"/>
      <c r="J11" s="133"/>
      <c r="K11" s="7">
        <f t="shared" si="0"/>
        <v>3400</v>
      </c>
      <c r="L11" s="7">
        <f t="shared" si="1"/>
        <v>3600</v>
      </c>
      <c r="M11" s="8">
        <v>1700</v>
      </c>
      <c r="N11" s="8">
        <v>1800</v>
      </c>
      <c r="O11" s="9"/>
      <c r="P11" s="10">
        <f t="shared" si="2"/>
        <v>0</v>
      </c>
      <c r="Q11" s="27" t="str">
        <f t="shared" si="3"/>
        <v xml:space="preserve"> </v>
      </c>
      <c r="S11" s="80"/>
      <c r="T11" s="80"/>
    </row>
    <row r="12" spans="1:20" ht="30" customHeight="1" thickBot="1">
      <c r="A12" s="84"/>
      <c r="B12" s="85">
        <v>6</v>
      </c>
      <c r="C12" s="86" t="s">
        <v>40</v>
      </c>
      <c r="D12" s="87">
        <v>2</v>
      </c>
      <c r="E12" s="88" t="s">
        <v>19</v>
      </c>
      <c r="F12" s="89" t="s">
        <v>34</v>
      </c>
      <c r="G12" s="62"/>
      <c r="H12" s="134"/>
      <c r="I12" s="134"/>
      <c r="J12" s="134"/>
      <c r="K12" s="42">
        <f t="shared" si="0"/>
        <v>3400</v>
      </c>
      <c r="L12" s="42">
        <f t="shared" si="1"/>
        <v>3600</v>
      </c>
      <c r="M12" s="43">
        <v>1700</v>
      </c>
      <c r="N12" s="43">
        <v>1800</v>
      </c>
      <c r="O12" s="44"/>
      <c r="P12" s="45">
        <f t="shared" si="2"/>
        <v>0</v>
      </c>
      <c r="Q12" s="46" t="str">
        <f t="shared" si="3"/>
        <v xml:space="preserve"> </v>
      </c>
      <c r="S12" s="80"/>
      <c r="T12" s="80"/>
    </row>
    <row r="13" spans="2:20" ht="52.5" customHeight="1" thickTop="1">
      <c r="B13" s="90">
        <v>7</v>
      </c>
      <c r="C13" s="91" t="s">
        <v>41</v>
      </c>
      <c r="D13" s="92">
        <v>1</v>
      </c>
      <c r="E13" s="93" t="s">
        <v>19</v>
      </c>
      <c r="F13" s="77" t="s">
        <v>49</v>
      </c>
      <c r="G13" s="60"/>
      <c r="H13" s="135" t="s">
        <v>27</v>
      </c>
      <c r="I13" s="135" t="s">
        <v>22</v>
      </c>
      <c r="J13" s="135" t="s">
        <v>23</v>
      </c>
      <c r="K13" s="37">
        <f t="shared" si="0"/>
        <v>2700</v>
      </c>
      <c r="L13" s="37">
        <f t="shared" si="1"/>
        <v>3000</v>
      </c>
      <c r="M13" s="38">
        <f>N13*0.9</f>
        <v>2700</v>
      </c>
      <c r="N13" s="38">
        <v>3000</v>
      </c>
      <c r="O13" s="39"/>
      <c r="P13" s="40">
        <f t="shared" si="2"/>
        <v>0</v>
      </c>
      <c r="Q13" s="41" t="str">
        <f t="shared" si="3"/>
        <v xml:space="preserve"> </v>
      </c>
      <c r="S13" s="80"/>
      <c r="T13" s="80"/>
    </row>
    <row r="14" spans="2:20" ht="45" customHeight="1">
      <c r="B14" s="76">
        <v>8</v>
      </c>
      <c r="C14" s="81" t="s">
        <v>42</v>
      </c>
      <c r="D14" s="82">
        <v>1</v>
      </c>
      <c r="E14" s="83" t="s">
        <v>19</v>
      </c>
      <c r="F14" s="81" t="s">
        <v>50</v>
      </c>
      <c r="G14" s="61"/>
      <c r="H14" s="133"/>
      <c r="I14" s="133"/>
      <c r="J14" s="133"/>
      <c r="K14" s="7">
        <f t="shared" si="0"/>
        <v>4050</v>
      </c>
      <c r="L14" s="7">
        <f t="shared" si="1"/>
        <v>4500</v>
      </c>
      <c r="M14" s="38">
        <f aca="true" t="shared" si="4" ref="M14:M18">N14*0.9</f>
        <v>4050</v>
      </c>
      <c r="N14" s="8">
        <v>4500</v>
      </c>
      <c r="O14" s="9"/>
      <c r="P14" s="10">
        <f t="shared" si="2"/>
        <v>0</v>
      </c>
      <c r="Q14" s="27" t="str">
        <f t="shared" si="3"/>
        <v xml:space="preserve"> </v>
      </c>
      <c r="S14" s="80"/>
      <c r="T14" s="80"/>
    </row>
    <row r="15" spans="2:20" ht="45" customHeight="1">
      <c r="B15" s="76">
        <v>9</v>
      </c>
      <c r="C15" s="81" t="s">
        <v>43</v>
      </c>
      <c r="D15" s="82">
        <v>1</v>
      </c>
      <c r="E15" s="83" t="s">
        <v>19</v>
      </c>
      <c r="F15" s="81" t="s">
        <v>50</v>
      </c>
      <c r="G15" s="61"/>
      <c r="H15" s="133"/>
      <c r="I15" s="133"/>
      <c r="J15" s="133"/>
      <c r="K15" s="7">
        <f t="shared" si="0"/>
        <v>4050</v>
      </c>
      <c r="L15" s="7">
        <f t="shared" si="1"/>
        <v>4500</v>
      </c>
      <c r="M15" s="38">
        <f t="shared" si="4"/>
        <v>4050</v>
      </c>
      <c r="N15" s="8">
        <v>4500</v>
      </c>
      <c r="O15" s="9"/>
      <c r="P15" s="10">
        <f t="shared" si="2"/>
        <v>0</v>
      </c>
      <c r="Q15" s="27" t="str">
        <f t="shared" si="3"/>
        <v xml:space="preserve"> </v>
      </c>
      <c r="S15" s="80"/>
      <c r="T15" s="80"/>
    </row>
    <row r="16" spans="2:20" ht="59.25" customHeight="1" thickBot="1">
      <c r="B16" s="85">
        <v>10</v>
      </c>
      <c r="C16" s="94" t="s">
        <v>44</v>
      </c>
      <c r="D16" s="95">
        <v>1</v>
      </c>
      <c r="E16" s="96" t="s">
        <v>19</v>
      </c>
      <c r="F16" s="89" t="s">
        <v>51</v>
      </c>
      <c r="G16" s="64"/>
      <c r="H16" s="134"/>
      <c r="I16" s="134"/>
      <c r="J16" s="134"/>
      <c r="K16" s="47">
        <f t="shared" si="0"/>
        <v>4050</v>
      </c>
      <c r="L16" s="47">
        <f t="shared" si="1"/>
        <v>4500</v>
      </c>
      <c r="M16" s="43">
        <f t="shared" si="4"/>
        <v>4050</v>
      </c>
      <c r="N16" s="48">
        <v>4500</v>
      </c>
      <c r="O16" s="49"/>
      <c r="P16" s="50">
        <f t="shared" si="2"/>
        <v>0</v>
      </c>
      <c r="Q16" s="51" t="str">
        <f t="shared" si="3"/>
        <v xml:space="preserve"> </v>
      </c>
      <c r="S16" s="80"/>
      <c r="T16" s="80"/>
    </row>
    <row r="17" spans="1:20" ht="71.25" customHeight="1" thickBot="1" thickTop="1">
      <c r="A17" s="97"/>
      <c r="B17" s="85">
        <v>11</v>
      </c>
      <c r="C17" s="98" t="s">
        <v>30</v>
      </c>
      <c r="D17" s="99">
        <v>2</v>
      </c>
      <c r="E17" s="100" t="s">
        <v>19</v>
      </c>
      <c r="F17" s="101" t="s">
        <v>52</v>
      </c>
      <c r="G17" s="59"/>
      <c r="H17" s="100" t="s">
        <v>27</v>
      </c>
      <c r="I17" s="100" t="s">
        <v>24</v>
      </c>
      <c r="J17" s="100" t="s">
        <v>25</v>
      </c>
      <c r="K17" s="52">
        <f t="shared" si="0"/>
        <v>4500</v>
      </c>
      <c r="L17" s="52">
        <f t="shared" si="1"/>
        <v>5000</v>
      </c>
      <c r="M17" s="53">
        <f t="shared" si="4"/>
        <v>2250</v>
      </c>
      <c r="N17" s="53">
        <v>2500</v>
      </c>
      <c r="O17" s="54"/>
      <c r="P17" s="55">
        <f t="shared" si="2"/>
        <v>0</v>
      </c>
      <c r="Q17" s="56" t="str">
        <f t="shared" si="3"/>
        <v xml:space="preserve"> </v>
      </c>
      <c r="S17" s="80"/>
      <c r="T17" s="80"/>
    </row>
    <row r="18" spans="1:20" ht="75" customHeight="1" thickBot="1" thickTop="1">
      <c r="A18" s="97"/>
      <c r="B18" s="85">
        <v>12</v>
      </c>
      <c r="C18" s="98" t="s">
        <v>29</v>
      </c>
      <c r="D18" s="99">
        <v>2</v>
      </c>
      <c r="E18" s="100" t="s">
        <v>19</v>
      </c>
      <c r="F18" s="101" t="s">
        <v>53</v>
      </c>
      <c r="G18" s="59"/>
      <c r="H18" s="100" t="s">
        <v>27</v>
      </c>
      <c r="I18" s="100" t="s">
        <v>26</v>
      </c>
      <c r="J18" s="100" t="s">
        <v>23</v>
      </c>
      <c r="K18" s="52">
        <f t="shared" si="0"/>
        <v>2880</v>
      </c>
      <c r="L18" s="52">
        <f t="shared" si="1"/>
        <v>3200</v>
      </c>
      <c r="M18" s="57">
        <f t="shared" si="4"/>
        <v>1440</v>
      </c>
      <c r="N18" s="53">
        <v>1600</v>
      </c>
      <c r="O18" s="54"/>
      <c r="P18" s="55">
        <f t="shared" si="2"/>
        <v>0</v>
      </c>
      <c r="Q18" s="56" t="str">
        <f t="shared" si="3"/>
        <v xml:space="preserve"> </v>
      </c>
      <c r="S18" s="80"/>
      <c r="T18" s="80"/>
    </row>
    <row r="19" spans="1:20" ht="13.5" customHeight="1" thickBot="1" thickTop="1">
      <c r="A19" s="102"/>
      <c r="B19" s="103"/>
      <c r="C19" s="104"/>
      <c r="D19" s="103"/>
      <c r="E19" s="104"/>
      <c r="F19" s="104"/>
      <c r="G19" s="104"/>
      <c r="H19" s="104"/>
      <c r="I19" s="104"/>
      <c r="J19" s="104"/>
      <c r="K19" s="103"/>
      <c r="L19" s="103"/>
      <c r="M19" s="105"/>
      <c r="N19" s="103"/>
      <c r="O19" s="103"/>
      <c r="P19" s="103"/>
      <c r="Q19" s="103"/>
      <c r="R19" s="103"/>
      <c r="S19" s="80"/>
      <c r="T19" s="80"/>
    </row>
    <row r="20" spans="1:17" ht="60.75" customHeight="1" thickBot="1" thickTop="1">
      <c r="A20" s="106"/>
      <c r="B20" s="131" t="s">
        <v>5</v>
      </c>
      <c r="C20" s="131"/>
      <c r="D20" s="131"/>
      <c r="E20" s="131"/>
      <c r="F20" s="131"/>
      <c r="G20" s="103"/>
      <c r="H20" s="23"/>
      <c r="I20" s="107"/>
      <c r="J20" s="107"/>
      <c r="K20" s="108"/>
      <c r="L20" s="1"/>
      <c r="M20" s="26" t="s">
        <v>6</v>
      </c>
      <c r="N20" s="22" t="s">
        <v>7</v>
      </c>
      <c r="O20" s="121" t="s">
        <v>8</v>
      </c>
      <c r="P20" s="122"/>
      <c r="Q20" s="123"/>
    </row>
    <row r="21" spans="1:17" ht="33" customHeight="1" thickBot="1" thickTop="1">
      <c r="A21" s="106"/>
      <c r="B21" s="124" t="s">
        <v>4</v>
      </c>
      <c r="C21" s="124"/>
      <c r="D21" s="124"/>
      <c r="E21" s="124"/>
      <c r="F21" s="124"/>
      <c r="G21" s="109"/>
      <c r="H21" s="110"/>
      <c r="I21" s="24"/>
      <c r="J21" s="24"/>
      <c r="K21" s="2"/>
      <c r="L21" s="3"/>
      <c r="M21" s="4">
        <f>SUM(K7:K18)</f>
        <v>42630</v>
      </c>
      <c r="N21" s="65">
        <f>SUM(L7:L18)</f>
        <v>46300</v>
      </c>
      <c r="O21" s="125">
        <f>SUM(P7:P18)</f>
        <v>0</v>
      </c>
      <c r="P21" s="126"/>
      <c r="Q21" s="127"/>
    </row>
    <row r="22" spans="1:18" ht="39.75" customHeight="1" thickTop="1">
      <c r="A22" s="106"/>
      <c r="G22" s="13"/>
      <c r="I22" s="25"/>
      <c r="J22" s="25"/>
      <c r="K22" s="5"/>
      <c r="L22" s="112"/>
      <c r="M22" s="112"/>
      <c r="N22" s="112"/>
      <c r="O22" s="113"/>
      <c r="P22" s="113"/>
      <c r="Q22" s="113"/>
      <c r="R22" s="113"/>
    </row>
    <row r="23" spans="1:18" ht="19.95" customHeight="1">
      <c r="A23" s="106"/>
      <c r="I23" s="25"/>
      <c r="J23" s="25"/>
      <c r="K23" s="5"/>
      <c r="L23" s="112"/>
      <c r="M23" s="112"/>
      <c r="N23" s="6"/>
      <c r="O23" s="6"/>
      <c r="P23" s="6"/>
      <c r="Q23" s="113"/>
      <c r="R23" s="113"/>
    </row>
    <row r="24" spans="1:18" ht="71.25" customHeight="1">
      <c r="A24" s="106"/>
      <c r="I24" s="25"/>
      <c r="J24" s="25"/>
      <c r="K24" s="5"/>
      <c r="L24" s="112"/>
      <c r="M24" s="112"/>
      <c r="N24" s="6"/>
      <c r="O24" s="6"/>
      <c r="P24" s="6"/>
      <c r="Q24" s="113"/>
      <c r="R24" s="113"/>
    </row>
    <row r="25" spans="1:18" ht="36" customHeight="1">
      <c r="A25" s="106"/>
      <c r="I25" s="115"/>
      <c r="J25" s="115"/>
      <c r="K25" s="116"/>
      <c r="L25" s="116"/>
      <c r="M25" s="116"/>
      <c r="N25" s="112"/>
      <c r="O25" s="113"/>
      <c r="P25" s="113"/>
      <c r="Q25" s="113"/>
      <c r="R25" s="113"/>
    </row>
    <row r="26" spans="1:18" ht="14.25" customHeight="1">
      <c r="A26" s="106"/>
      <c r="B26" s="113"/>
      <c r="C26" s="117"/>
      <c r="D26" s="118"/>
      <c r="E26" s="119"/>
      <c r="F26" s="117"/>
      <c r="H26" s="117"/>
      <c r="I26" s="120"/>
      <c r="J26" s="120"/>
      <c r="K26" s="112"/>
      <c r="L26" s="112"/>
      <c r="M26" s="112"/>
      <c r="N26" s="112"/>
      <c r="O26" s="113"/>
      <c r="P26" s="113"/>
      <c r="Q26" s="113"/>
      <c r="R26" s="113"/>
    </row>
    <row r="27" spans="1:18" ht="14.25" customHeight="1">
      <c r="A27" s="106"/>
      <c r="B27" s="113"/>
      <c r="C27" s="117"/>
      <c r="D27" s="118"/>
      <c r="E27" s="119"/>
      <c r="F27" s="117"/>
      <c r="G27" s="112"/>
      <c r="H27" s="117"/>
      <c r="I27" s="120"/>
      <c r="J27" s="120"/>
      <c r="K27" s="112"/>
      <c r="L27" s="112"/>
      <c r="M27" s="112"/>
      <c r="N27" s="112"/>
      <c r="O27" s="113"/>
      <c r="P27" s="113"/>
      <c r="Q27" s="113"/>
      <c r="R27" s="113"/>
    </row>
    <row r="28" spans="1:18" ht="14.25" customHeight="1">
      <c r="A28" s="106"/>
      <c r="B28" s="113"/>
      <c r="C28" s="117"/>
      <c r="D28" s="118"/>
      <c r="E28" s="119"/>
      <c r="F28" s="117"/>
      <c r="G28" s="112"/>
      <c r="H28" s="117"/>
      <c r="I28" s="120"/>
      <c r="J28" s="120"/>
      <c r="K28" s="112"/>
      <c r="L28" s="112"/>
      <c r="M28" s="112"/>
      <c r="N28" s="112"/>
      <c r="O28" s="113"/>
      <c r="P28" s="113"/>
      <c r="Q28" s="113"/>
      <c r="R28" s="113"/>
    </row>
    <row r="29" spans="1:18" ht="14.25" customHeight="1">
      <c r="A29" s="106"/>
      <c r="B29" s="113"/>
      <c r="C29" s="117"/>
      <c r="D29" s="118"/>
      <c r="E29" s="119"/>
      <c r="F29" s="117"/>
      <c r="G29" s="112"/>
      <c r="H29" s="117"/>
      <c r="I29" s="120"/>
      <c r="J29" s="120"/>
      <c r="K29" s="112"/>
      <c r="L29" s="112"/>
      <c r="M29" s="112"/>
      <c r="N29" s="112"/>
      <c r="O29" s="113"/>
      <c r="P29" s="113"/>
      <c r="Q29" s="113"/>
      <c r="R29" s="113"/>
    </row>
    <row r="30" spans="3:13" ht="15">
      <c r="C30" s="14"/>
      <c r="D30" s="75"/>
      <c r="E30" s="14"/>
      <c r="F30" s="14"/>
      <c r="G30" s="112"/>
      <c r="H30" s="14"/>
      <c r="J30" s="14"/>
      <c r="K30" s="75"/>
      <c r="L30" s="75"/>
      <c r="M30" s="75"/>
    </row>
    <row r="31" spans="3:13" ht="15">
      <c r="C31" s="14"/>
      <c r="D31" s="75"/>
      <c r="E31" s="14"/>
      <c r="F31" s="14"/>
      <c r="G31" s="75"/>
      <c r="H31" s="14"/>
      <c r="J31" s="14"/>
      <c r="K31" s="75"/>
      <c r="L31" s="75"/>
      <c r="M31" s="75"/>
    </row>
    <row r="32" spans="3:13" ht="15">
      <c r="C32" s="14"/>
      <c r="D32" s="75"/>
      <c r="E32" s="14"/>
      <c r="F32" s="14"/>
      <c r="G32" s="75"/>
      <c r="H32" s="14"/>
      <c r="J32" s="14"/>
      <c r="K32" s="75"/>
      <c r="L32" s="75"/>
      <c r="M32" s="75"/>
    </row>
    <row r="33" ht="15">
      <c r="G33" s="75"/>
    </row>
  </sheetData>
  <sheetProtection password="F79C" sheet="1" objects="1" scenarios="1" selectLockedCells="1"/>
  <mergeCells count="12">
    <mergeCell ref="O20:Q20"/>
    <mergeCell ref="B21:F21"/>
    <mergeCell ref="O21:Q21"/>
    <mergeCell ref="O2:Q2"/>
    <mergeCell ref="B1:C1"/>
    <mergeCell ref="B20:F20"/>
    <mergeCell ref="H7:H12"/>
    <mergeCell ref="H13:H16"/>
    <mergeCell ref="J7:J12"/>
    <mergeCell ref="I7:I12"/>
    <mergeCell ref="J13:J16"/>
    <mergeCell ref="I13:I16"/>
  </mergeCells>
  <conditionalFormatting sqref="D7:D18 B7:B18">
    <cfRule type="containsBlanks" priority="35" dxfId="11">
      <formula>LEN(TRIM(B7))=0</formula>
    </cfRule>
  </conditionalFormatting>
  <conditionalFormatting sqref="B7:B18">
    <cfRule type="cellIs" priority="30" dxfId="10" operator="greaterThanOrEqual">
      <formula>1</formula>
    </cfRule>
  </conditionalFormatting>
  <conditionalFormatting sqref="O9:O10 O12 O14:O15 O17:O18 O7">
    <cfRule type="notContainsBlanks" priority="28" dxfId="5">
      <formula>LEN(TRIM(O7))&gt;0</formula>
    </cfRule>
    <cfRule type="containsBlanks" priority="29" dxfId="4">
      <formula>LEN(TRIM(O7))=0</formula>
    </cfRule>
  </conditionalFormatting>
  <conditionalFormatting sqref="Q7:Q18">
    <cfRule type="cellIs" priority="26" dxfId="7" operator="equal">
      <formula>"NEVYHOVUJE"</formula>
    </cfRule>
    <cfRule type="cellIs" priority="27" dxfId="6" operator="equal">
      <formula>"VYHOVUJE"</formula>
    </cfRule>
  </conditionalFormatting>
  <conditionalFormatting sqref="O8 O11 O13 O16">
    <cfRule type="notContainsBlanks" priority="24" dxfId="5">
      <formula>LEN(TRIM(O8))&gt;0</formula>
    </cfRule>
    <cfRule type="containsBlanks" priority="25" dxfId="4">
      <formula>LEN(TRIM(O8))=0</formula>
    </cfRule>
  </conditionalFormatting>
  <conditionalFormatting sqref="B4">
    <cfRule type="containsBlanks" priority="16" dxfId="1">
      <formula>LEN(TRIM(B4))=0</formula>
    </cfRule>
    <cfRule type="notContainsBlanks" priority="17" dxfId="0">
      <formula>LEN(TRIM(B4))&gt;0</formula>
    </cfRule>
  </conditionalFormatting>
  <conditionalFormatting sqref="G7:G18">
    <cfRule type="containsBlanks" priority="1" dxfId="1">
      <formula>LEN(TRIM(G7))=0</formula>
    </cfRule>
    <cfRule type="notContainsBlanks" priority="2" dxfId="0">
      <formula>LEN(TRIM(G7))&gt;0</formula>
    </cfRule>
  </conditionalFormatting>
  <dataValidations count="1" disablePrompts="1">
    <dataValidation type="list" showInputMessage="1" showErrorMessage="1" sqref="E7:E18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Petr NĚMEC</cp:lastModifiedBy>
  <cp:lastPrinted>2015-06-17T10:31:14Z</cp:lastPrinted>
  <dcterms:created xsi:type="dcterms:W3CDTF">2014-03-05T12:43:32Z</dcterms:created>
  <dcterms:modified xsi:type="dcterms:W3CDTF">2016-05-20T07:45:12Z</dcterms:modified>
  <cp:category/>
  <cp:version/>
  <cp:contentType/>
  <cp:contentStatus/>
</cp:coreProperties>
</file>