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76" windowWidth="14400" windowHeight="3672" tabRatio="939" activeTab="0"/>
  </bookViews>
  <sheets>
    <sheet name="Tonery" sheetId="22" r:id="rId1"/>
  </sheets>
  <definedNames>
    <definedName name="_xlnm.Print_Area" localSheetId="0">'Tonery'!$A$1:$Q$22</definedName>
  </definedNames>
  <calcPr calcId="145621"/>
</workbook>
</file>

<file path=xl/sharedStrings.xml><?xml version="1.0" encoding="utf-8"?>
<sst xmlns="http://schemas.openxmlformats.org/spreadsheetml/2006/main" count="78" uniqueCount="59">
  <si>
    <t>Množství</t>
  </si>
  <si>
    <t>Položka</t>
  </si>
  <si>
    <t>Obchodní název + typ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</si>
  <si>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</si>
  <si>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</si>
  <si>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</si>
  <si>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</si>
  <si>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</si>
  <si>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</si>
  <si>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</si>
  <si>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</si>
  <si>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</si>
  <si>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</si>
  <si>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</si>
  <si>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</si>
  <si>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</si>
  <si>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</si>
  <si>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</si>
  <si>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ks</t>
  </si>
  <si>
    <t>Univerzitní 8, Rektorát, 2. patro, č.dv. 204, 306 14 Plzeň</t>
  </si>
  <si>
    <t>PO - Blanka Beránková, č. tel. 37763 1254</t>
  </si>
  <si>
    <t>Originální toner, min.výtěžnost 10000 stran</t>
  </si>
  <si>
    <t>Klatovská 51, Plzeň, KL 215</t>
  </si>
  <si>
    <t>KVD - Václav Vrbík 37763 6440</t>
  </si>
  <si>
    <t>Univerzitní 26, Plzeň, ZČU, FEL, KEE</t>
  </si>
  <si>
    <t>KEE - Jitka Vaicová, tel. 776 262 992</t>
  </si>
  <si>
    <t>Originální, černá, pigmentová (PGI), min. 15 ml.</t>
  </si>
  <si>
    <t>Originální, černá, Kapacita min. 7 ml.</t>
  </si>
  <si>
    <t>Originální, azurová, Kapacita min. 7 ml.</t>
  </si>
  <si>
    <t>Originální, purpurová, min. 7 ml.</t>
  </si>
  <si>
    <t>Originální, žlutá, Kapacita min. 7 ml.</t>
  </si>
  <si>
    <t>Klatovská 51, Plzeň, KL 241</t>
  </si>
  <si>
    <t>KMT - Jan Krotký, 777893075</t>
  </si>
  <si>
    <t>Tonery - 013 - 2016</t>
  </si>
  <si>
    <t>Priloha_c._1_Kupni_smlouvy_technicka_specifikace_T-013-2016</t>
  </si>
  <si>
    <t>Tonery do tiskáren Lexmark MS415dn, černý</t>
  </si>
  <si>
    <t>Náplň do tiskárny OKI MB491, černá</t>
  </si>
  <si>
    <t>Obrazový (laserový) válec pro OKI MB491</t>
  </si>
  <si>
    <t>Inkoustová cartrige pro MG 5550 černá</t>
  </si>
  <si>
    <t>Inkoustová cartrige pro MG 5550 žlutá</t>
  </si>
  <si>
    <t>Toner červený (magenta) do tiskárny OKI MC 361</t>
  </si>
  <si>
    <t>Toner modrý (cyan) do tiskárny OKI MC 361</t>
  </si>
  <si>
    <t xml:space="preserve"> Toner černý (black) do tiskárny OKI MC 361        </t>
  </si>
  <si>
    <t>Inkoustová cartrige pro MG 5550 purpurová</t>
  </si>
  <si>
    <t>Inkoustová cartrige pro MG 5550 azurová</t>
  </si>
  <si>
    <t xml:space="preserve">Originální náplň, výtěžnost min. 3 000 str. </t>
  </si>
  <si>
    <t>Originální válec,  min 20 000 - 25000 stran</t>
  </si>
  <si>
    <t>samostatná faktura</t>
  </si>
  <si>
    <t xml:space="preserve">Originální toner (náplň), min.výtěžnost 3 000 str. </t>
  </si>
  <si>
    <t>Toner (náplň) do tiskárny OKI MB491, černý</t>
  </si>
  <si>
    <t xml:space="preserve">Název </t>
  </si>
  <si>
    <t>Měrná jednotka [MJ]</t>
  </si>
  <si>
    <t xml:space="preserve">Popis </t>
  </si>
  <si>
    <t xml:space="preserve">Fakturace </t>
  </si>
  <si>
    <t xml:space="preserve">Kontaktní osoba 
k převzetí zboží </t>
  </si>
  <si>
    <t xml:space="preserve">Místo dodání 
</t>
  </si>
  <si>
    <t>Toner žlutý  (yellow) do tiskárny OKI MC 361</t>
  </si>
  <si>
    <t xml:space="preserve">Originální, nebo kompatibilní toner splňující podmínky certifikátu STMC. Minimální výtěžnost při 5% pokrytí 3500 stran. </t>
  </si>
  <si>
    <t xml:space="preserve">Originální, nebo kompatibilní toner splňující podmínky certifikátu STMC. Minimální výtěžnost při 5% pokrytí 2000 stran.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</si>
</sst>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@"/>
    <numFmt numFmtId="178" formatCode="General"/>
    <numFmt numFmtId="179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24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/>
      <bottom style="thick"/>
    </border>
    <border>
      <left style="medium"/>
      <right style="medium"/>
      <top/>
      <bottom style="thick"/>
    </border>
    <border>
      <left/>
      <right/>
      <top style="thick"/>
      <bottom style="thick"/>
    </border>
    <border>
      <left style="thick"/>
      <right/>
      <top/>
      <bottom/>
    </border>
    <border>
      <left style="medium"/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/>
      <bottom style="thick"/>
    </border>
    <border>
      <left style="thick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 style="thick"/>
      <right style="medium"/>
      <top style="thin"/>
      <bottom style="thick"/>
    </border>
    <border>
      <left style="medium"/>
      <right/>
      <top style="thin"/>
      <bottom style="thick"/>
    </border>
    <border>
      <left style="thin"/>
      <right style="thin"/>
      <top style="thin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35">
    <xf numFmtId="0" fontId="0" fillId="0" borderId="0" xfId="0"/>
    <xf numFmtId="49" fontId="0" fillId="0" borderId="0" xfId="0" applyNumberFormat="1" applyFill="1" applyAlignment="1" applyProtection="1">
      <alignment vertical="top" wrapText="1"/>
      <protection locked="0"/>
    </xf>
    <xf numFmtId="4" fontId="0" fillId="0" borderId="0" xfId="0" applyNumberFormat="1" applyFill="1" applyAlignment="1" applyProtection="1">
      <alignment horizontal="center" vertical="top" wrapText="1"/>
      <protection locked="0"/>
    </xf>
    <xf numFmtId="0" fontId="0" fillId="0" borderId="0" xfId="0" applyAlignment="1">
      <alignment/>
    </xf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/>
    <xf numFmtId="0" fontId="5" fillId="0" borderId="0" xfId="0" applyFont="1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 applyProtection="1">
      <alignment horizontal="center" vertical="top" wrapText="1"/>
      <protection locked="0"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0" fontId="6" fillId="3" borderId="4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2" borderId="4" xfId="0" applyNumberFormat="1" applyFill="1" applyBorder="1" applyAlignment="1" applyProtection="1">
      <alignment horizontal="right" vertical="center" indent="1"/>
      <protection/>
    </xf>
    <xf numFmtId="164" fontId="0" fillId="3" borderId="4" xfId="0" applyNumberFormat="1" applyFill="1" applyBorder="1" applyAlignment="1" applyProtection="1">
      <alignment horizontal="right" vertical="center" indent="1"/>
      <protection locked="0"/>
    </xf>
    <xf numFmtId="164" fontId="0" fillId="0" borderId="4" xfId="0" applyNumberFormat="1" applyBorder="1" applyAlignment="1" applyProtection="1">
      <alignment horizontal="right" vertical="center" indent="1"/>
      <protection/>
    </xf>
    <xf numFmtId="0" fontId="6" fillId="3" borderId="5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2" borderId="5" xfId="0" applyNumberFormat="1" applyFill="1" applyBorder="1" applyAlignment="1" applyProtection="1">
      <alignment horizontal="right" vertical="center" indent="1"/>
      <protection/>
    </xf>
    <xf numFmtId="164" fontId="0" fillId="3" borderId="5" xfId="0" applyNumberFormat="1" applyFill="1" applyBorder="1" applyAlignment="1" applyProtection="1">
      <alignment horizontal="right" vertical="center" indent="1"/>
      <protection locked="0"/>
    </xf>
    <xf numFmtId="164" fontId="0" fillId="0" borderId="5" xfId="0" applyNumberFormat="1" applyBorder="1" applyAlignment="1" applyProtection="1">
      <alignment horizontal="right" vertical="center" indent="1"/>
      <protection/>
    </xf>
    <xf numFmtId="0" fontId="6" fillId="3" borderId="6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/>
    </xf>
    <xf numFmtId="164" fontId="0" fillId="3" borderId="6" xfId="0" applyNumberFormat="1" applyFill="1" applyBorder="1" applyAlignment="1" applyProtection="1">
      <alignment horizontal="right" vertical="center" indent="1"/>
      <protection locked="0"/>
    </xf>
    <xf numFmtId="164" fontId="0" fillId="0" borderId="6" xfId="0" applyNumberFormat="1" applyBorder="1" applyAlignment="1" applyProtection="1">
      <alignment horizontal="right" vertical="center" indent="1"/>
      <protection/>
    </xf>
    <xf numFmtId="0" fontId="0" fillId="0" borderId="0" xfId="0" applyNumberFormat="1"/>
    <xf numFmtId="0" fontId="0" fillId="0" borderId="0" xfId="0" applyNumberFormat="1" applyFill="1" applyAlignment="1" applyProtection="1">
      <alignment horizontal="center" vertical="top" wrapText="1"/>
      <protection locked="0"/>
    </xf>
    <xf numFmtId="0" fontId="0" fillId="0" borderId="0" xfId="0" applyNumberFormat="1" applyFill="1" applyAlignment="1" applyProtection="1">
      <alignment vertical="top" wrapText="1"/>
      <protection locked="0"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3" borderId="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4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2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5" borderId="2" xfId="0" applyNumberFormat="1" applyFont="1" applyFill="1" applyBorder="1" applyAlignment="1" applyProtection="1">
      <alignment horizontal="center" vertical="center" wrapText="1"/>
      <protection/>
    </xf>
    <xf numFmtId="0" fontId="3" fillId="6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/>
    <xf numFmtId="0" fontId="3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6" fillId="3" borderId="9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164" fontId="0" fillId="2" borderId="9" xfId="0" applyNumberFormat="1" applyFill="1" applyBorder="1" applyAlignment="1" applyProtection="1">
      <alignment horizontal="right" vertical="center" indent="1"/>
      <protection/>
    </xf>
    <xf numFmtId="164" fontId="0" fillId="3" borderId="2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6" fillId="3" borderId="2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0" fontId="0" fillId="0" borderId="8" xfId="0" applyBorder="1"/>
    <xf numFmtId="0" fontId="0" fillId="0" borderId="0" xfId="0" applyBorder="1"/>
    <xf numFmtId="0" fontId="0" fillId="0" borderId="11" xfId="0" applyBorder="1"/>
    <xf numFmtId="164" fontId="0" fillId="0" borderId="0" xfId="0" applyNumberFormat="1"/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12" xfId="0" applyBorder="1" applyAlignment="1">
      <alignment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5" fillId="4" borderId="0" xfId="0" applyNumberFormat="1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Border="1" applyAlignment="1">
      <alignment vertical="center" wrapText="1"/>
    </xf>
    <xf numFmtId="0" fontId="0" fillId="0" borderId="12" xfId="0" applyNumberFormat="1" applyBorder="1" applyAlignment="1">
      <alignment vertical="center" wrapText="1"/>
    </xf>
    <xf numFmtId="0" fontId="0" fillId="0" borderId="0" xfId="0" applyNumberFormat="1" applyAlignment="1" applyProtection="1">
      <alignment/>
      <protection/>
    </xf>
    <xf numFmtId="0" fontId="9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vertical="top" wrapText="1"/>
      <protection/>
    </xf>
    <xf numFmtId="0" fontId="0" fillId="0" borderId="13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3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3" fontId="0" fillId="4" borderId="14" xfId="0" applyNumberFormat="1" applyFill="1" applyBorder="1" applyAlignment="1" applyProtection="1">
      <alignment horizontal="center" vertical="center" wrapText="1"/>
      <protection/>
    </xf>
    <xf numFmtId="0" fontId="0" fillId="2" borderId="8" xfId="0" applyNumberFormat="1" applyFill="1" applyBorder="1" applyAlignment="1" applyProtection="1">
      <alignment horizontal="left" vertical="center" wrapText="1"/>
      <protection/>
    </xf>
    <xf numFmtId="3" fontId="0" fillId="2" borderId="9" xfId="0" applyNumberFormat="1" applyFill="1" applyBorder="1" applyAlignment="1" applyProtection="1">
      <alignment horizontal="center" vertical="center" wrapText="1"/>
      <protection/>
    </xf>
    <xf numFmtId="0" fontId="0" fillId="2" borderId="9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3" fontId="0" fillId="4" borderId="15" xfId="0" applyNumberFormat="1" applyFill="1" applyBorder="1" applyAlignment="1" applyProtection="1">
      <alignment horizontal="center" vertical="center" wrapText="1"/>
      <protection/>
    </xf>
    <xf numFmtId="0" fontId="0" fillId="2" borderId="0" xfId="0" applyNumberFormat="1" applyFill="1" applyAlignment="1" applyProtection="1">
      <alignment horizontal="left" vertical="center" wrapText="1"/>
      <protection/>
    </xf>
    <xf numFmtId="3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16" xfId="0" applyNumberFormat="1" applyFill="1" applyBorder="1" applyAlignment="1" applyProtection="1">
      <alignment horizontal="center" vertical="center" wrapText="1"/>
      <protection/>
    </xf>
    <xf numFmtId="0" fontId="0" fillId="2" borderId="13" xfId="0" applyNumberFormat="1" applyFill="1" applyBorder="1" applyAlignment="1" applyProtection="1">
      <alignment vertical="top" wrapText="1"/>
      <protection/>
    </xf>
    <xf numFmtId="0" fontId="0" fillId="2" borderId="17" xfId="0" applyNumberFormat="1" applyFill="1" applyBorder="1" applyAlignment="1" applyProtection="1">
      <alignment horizontal="center" vertical="center" wrapText="1"/>
      <protection/>
    </xf>
    <xf numFmtId="3" fontId="0" fillId="4" borderId="18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ont="1" applyFill="1" applyBorder="1" applyAlignment="1" applyProtection="1">
      <alignment horizontal="left" vertical="center" wrapText="1"/>
      <protection/>
    </xf>
    <xf numFmtId="3" fontId="0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19" xfId="0" applyNumberFormat="1" applyFill="1" applyBorder="1" applyAlignment="1" applyProtection="1">
      <alignment horizontal="center" vertical="center" wrapText="1"/>
      <protection/>
    </xf>
    <xf numFmtId="0" fontId="0" fillId="2" borderId="20" xfId="0" applyNumberFormat="1" applyFill="1" applyBorder="1" applyAlignment="1" applyProtection="1">
      <alignment horizontal="center" vertical="center" wrapText="1"/>
      <protection/>
    </xf>
    <xf numFmtId="3" fontId="0" fillId="4" borderId="21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ont="1" applyFill="1" applyBorder="1" applyAlignment="1" applyProtection="1">
      <alignment horizontal="left" vertical="center" wrapText="1"/>
      <protection/>
    </xf>
    <xf numFmtId="3" fontId="0" fillId="2" borderId="5" xfId="0" applyNumberFormat="1" applyFill="1" applyBorder="1" applyAlignment="1" applyProtection="1">
      <alignment horizontal="center" vertical="center" wrapText="1"/>
      <protection/>
    </xf>
    <xf numFmtId="0" fontId="0" fillId="2" borderId="22" xfId="0" applyNumberFormat="1" applyFill="1" applyBorder="1" applyAlignment="1" applyProtection="1">
      <alignment horizontal="center" vertical="center" wrapText="1"/>
      <protection/>
    </xf>
    <xf numFmtId="0" fontId="0" fillId="2" borderId="23" xfId="0" applyNumberFormat="1" applyFill="1" applyBorder="1" applyAlignment="1" applyProtection="1">
      <alignment vertical="top" wrapText="1"/>
      <protection/>
    </xf>
    <xf numFmtId="0" fontId="0" fillId="2" borderId="9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horizontal="left" vertical="center" wrapText="1"/>
      <protection/>
    </xf>
    <xf numFmtId="0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vertical="center" wrapText="1"/>
      <protection/>
    </xf>
    <xf numFmtId="0" fontId="0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ont="1" applyFill="1" applyBorder="1" applyAlignment="1" applyProtection="1">
      <alignment vertical="center" wrapText="1"/>
      <protection/>
    </xf>
    <xf numFmtId="0" fontId="0" fillId="2" borderId="5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ont="1" applyFill="1" applyBorder="1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6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9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2144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27</xdr:row>
      <xdr:rowOff>38100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23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2144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47625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57150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171450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2144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57150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57150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171450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2144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2144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57150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57150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57150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171450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2144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2144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57150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171450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57150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57150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171450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2144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171450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552450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2144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2144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23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2144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361950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28479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02774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57150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57150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133350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190500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28</xdr:row>
      <xdr:rowOff>66675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133350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161925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400050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28</xdr:row>
      <xdr:rowOff>66675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142875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28</xdr:row>
      <xdr:rowOff>66675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76200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28</xdr:row>
      <xdr:rowOff>66675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152400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161925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400050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142875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28</xdr:row>
      <xdr:rowOff>66675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76200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76200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161925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400050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28</xdr:row>
      <xdr:rowOff>66675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152400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161925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400050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142875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28</xdr:row>
      <xdr:rowOff>66675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76200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28</xdr:row>
      <xdr:rowOff>66675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76200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161925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400050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142875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28</xdr:row>
      <xdr:rowOff>66675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152400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161925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400050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142875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28</xdr:row>
      <xdr:rowOff>66675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76200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28</xdr:row>
      <xdr:rowOff>66675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142875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28</xdr:row>
      <xdr:rowOff>66675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27</xdr:row>
      <xdr:rowOff>76200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28</xdr:row>
      <xdr:rowOff>66675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76200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85725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30</xdr:row>
      <xdr:rowOff>66675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200025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152400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161925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400050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25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25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71850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25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25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25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32969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25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71850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25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25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25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329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6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6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297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26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6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6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6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180975</xdr:rowOff>
    </xdr:to>
    <xdr:pic>
      <xdr:nvPicPr>
        <xdr:cNvPr id="26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6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6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2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2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2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2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19050</xdr:rowOff>
    </xdr:to>
    <xdr:pic>
      <xdr:nvPicPr>
        <xdr:cNvPr id="2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27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27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27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27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27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180975</xdr:rowOff>
    </xdr:to>
    <xdr:pic>
      <xdr:nvPicPr>
        <xdr:cNvPr id="27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25</xdr:row>
      <xdr:rowOff>180975</xdr:rowOff>
    </xdr:to>
    <xdr:pic>
      <xdr:nvPicPr>
        <xdr:cNvPr id="27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7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19050</xdr:rowOff>
    </xdr:to>
    <xdr:pic>
      <xdr:nvPicPr>
        <xdr:cNvPr id="27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7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7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7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7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7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7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7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7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7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7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7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85725</xdr:colOff>
      <xdr:row>22</xdr:row>
      <xdr:rowOff>485775</xdr:rowOff>
    </xdr:to>
    <xdr:pic>
      <xdr:nvPicPr>
        <xdr:cNvPr id="2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857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7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142875</xdr:rowOff>
    </xdr:to>
    <xdr:pic>
      <xdr:nvPicPr>
        <xdr:cNvPr id="27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28575</xdr:rowOff>
    </xdr:to>
    <xdr:pic>
      <xdr:nvPicPr>
        <xdr:cNvPr id="27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7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485775</xdr:rowOff>
    </xdr:to>
    <xdr:pic>
      <xdr:nvPicPr>
        <xdr:cNvPr id="2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142875</xdr:rowOff>
    </xdr:to>
    <xdr:pic>
      <xdr:nvPicPr>
        <xdr:cNvPr id="2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28575</xdr:rowOff>
    </xdr:to>
    <xdr:pic>
      <xdr:nvPicPr>
        <xdr:cNvPr id="27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7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485775</xdr:rowOff>
    </xdr:to>
    <xdr:pic>
      <xdr:nvPicPr>
        <xdr:cNvPr id="27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7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7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7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323850</xdr:rowOff>
    </xdr:to>
    <xdr:pic>
      <xdr:nvPicPr>
        <xdr:cNvPr id="27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104775</xdr:rowOff>
    </xdr:to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28575</xdr:rowOff>
    </xdr:to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485775</xdr:rowOff>
    </xdr:to>
    <xdr:pic>
      <xdr:nvPicPr>
        <xdr:cNvPr id="2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142875</xdr:rowOff>
    </xdr:to>
    <xdr:pic>
      <xdr:nvPicPr>
        <xdr:cNvPr id="2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28575</xdr:rowOff>
    </xdr:to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485775</xdr:rowOff>
    </xdr:to>
    <xdr:pic>
      <xdr:nvPicPr>
        <xdr:cNvPr id="27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7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7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7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323850</xdr:rowOff>
    </xdr:to>
    <xdr:pic>
      <xdr:nvPicPr>
        <xdr:cNvPr id="27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7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104775</xdr:rowOff>
    </xdr:to>
    <xdr:pic>
      <xdr:nvPicPr>
        <xdr:cNvPr id="27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28575</xdr:rowOff>
    </xdr:to>
    <xdr:pic>
      <xdr:nvPicPr>
        <xdr:cNvPr id="27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7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7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8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323850</xdr:rowOff>
    </xdr:to>
    <xdr:pic>
      <xdr:nvPicPr>
        <xdr:cNvPr id="28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0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104775</xdr:rowOff>
    </xdr:to>
    <xdr:pic>
      <xdr:nvPicPr>
        <xdr:cNvPr id="28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28575</xdr:rowOff>
    </xdr:to>
    <xdr:pic>
      <xdr:nvPicPr>
        <xdr:cNvPr id="28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8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8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2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485775</xdr:rowOff>
    </xdr:to>
    <xdr:pic>
      <xdr:nvPicPr>
        <xdr:cNvPr id="2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142875</xdr:rowOff>
    </xdr:to>
    <xdr:pic>
      <xdr:nvPicPr>
        <xdr:cNvPr id="2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28575</xdr:rowOff>
    </xdr:to>
    <xdr:pic>
      <xdr:nvPicPr>
        <xdr:cNvPr id="28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8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485775</xdr:rowOff>
    </xdr:to>
    <xdr:pic>
      <xdr:nvPicPr>
        <xdr:cNvPr id="28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8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8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8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323850</xdr:rowOff>
    </xdr:to>
    <xdr:pic>
      <xdr:nvPicPr>
        <xdr:cNvPr id="28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104775</xdr:rowOff>
    </xdr:to>
    <xdr:pic>
      <xdr:nvPicPr>
        <xdr:cNvPr id="28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28575</xdr:rowOff>
    </xdr:to>
    <xdr:pic>
      <xdr:nvPicPr>
        <xdr:cNvPr id="28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8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485775</xdr:rowOff>
    </xdr:to>
    <xdr:pic>
      <xdr:nvPicPr>
        <xdr:cNvPr id="2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142875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323850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4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104775</xdr:rowOff>
    </xdr:to>
    <xdr:pic>
      <xdr:nvPicPr>
        <xdr:cNvPr id="28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28575</xdr:rowOff>
    </xdr:to>
    <xdr:pic>
      <xdr:nvPicPr>
        <xdr:cNvPr id="28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485775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142875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28575</xdr:rowOff>
    </xdr:to>
    <xdr:pic>
      <xdr:nvPicPr>
        <xdr:cNvPr id="2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485775</xdr:rowOff>
    </xdr:to>
    <xdr:pic>
      <xdr:nvPicPr>
        <xdr:cNvPr id="2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8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8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323850</xdr:rowOff>
    </xdr:to>
    <xdr:pic>
      <xdr:nvPicPr>
        <xdr:cNvPr id="28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104775</xdr:rowOff>
    </xdr:to>
    <xdr:pic>
      <xdr:nvPicPr>
        <xdr:cNvPr id="28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28575</xdr:rowOff>
    </xdr:to>
    <xdr:pic>
      <xdr:nvPicPr>
        <xdr:cNvPr id="28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8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485775</xdr:rowOff>
    </xdr:to>
    <xdr:pic>
      <xdr:nvPicPr>
        <xdr:cNvPr id="28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8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142875</xdr:rowOff>
    </xdr:to>
    <xdr:pic>
      <xdr:nvPicPr>
        <xdr:cNvPr id="28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28575</xdr:rowOff>
    </xdr:to>
    <xdr:pic>
      <xdr:nvPicPr>
        <xdr:cNvPr id="2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485775</xdr:rowOff>
    </xdr:to>
    <xdr:pic>
      <xdr:nvPicPr>
        <xdr:cNvPr id="2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323850</xdr:rowOff>
    </xdr:to>
    <xdr:pic>
      <xdr:nvPicPr>
        <xdr:cNvPr id="2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104775</xdr:rowOff>
    </xdr:to>
    <xdr:pic>
      <xdr:nvPicPr>
        <xdr:cNvPr id="2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28575</xdr:rowOff>
    </xdr:to>
    <xdr:pic>
      <xdr:nvPicPr>
        <xdr:cNvPr id="28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8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8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9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9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9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9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90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90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9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2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2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25</xdr:row>
      <xdr:rowOff>190500</xdr:rowOff>
    </xdr:to>
    <xdr:pic>
      <xdr:nvPicPr>
        <xdr:cNvPr id="2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19050</xdr:rowOff>
    </xdr:to>
    <xdr:pic>
      <xdr:nvPicPr>
        <xdr:cNvPr id="2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2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2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2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9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2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9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2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9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2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9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2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9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2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9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2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2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2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2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2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</xdr:rowOff>
    </xdr:to>
    <xdr:pic>
      <xdr:nvPicPr>
        <xdr:cNvPr id="29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29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485775</xdr:rowOff>
    </xdr:to>
    <xdr:pic>
      <xdr:nvPicPr>
        <xdr:cNvPr id="2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123825</xdr:rowOff>
    </xdr:to>
    <xdr:pic>
      <xdr:nvPicPr>
        <xdr:cNvPr id="2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142875</xdr:rowOff>
    </xdr:to>
    <xdr:pic>
      <xdr:nvPicPr>
        <xdr:cNvPr id="2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12204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30</xdr:row>
      <xdr:rowOff>28575</xdr:rowOff>
    </xdr:to>
    <xdr:pic>
      <xdr:nvPicPr>
        <xdr:cNvPr id="2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14116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13</xdr:col>
      <xdr:colOff>914400</xdr:colOff>
      <xdr:row>23</xdr:row>
      <xdr:rowOff>171450</xdr:rowOff>
    </xdr:from>
    <xdr:ext cx="190500" cy="180975"/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030450" y="12315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90500"/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90500"/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200025"/>
    <xdr:pic>
      <xdr:nvPicPr>
        <xdr:cNvPr id="2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1639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90500"/>
    <xdr:pic>
      <xdr:nvPicPr>
        <xdr:cNvPr id="2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180975"/>
    <xdr:pic>
      <xdr:nvPicPr>
        <xdr:cNvPr id="2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180975"/>
    <xdr:pic>
      <xdr:nvPicPr>
        <xdr:cNvPr id="2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200025"/>
    <xdr:pic>
      <xdr:nvPicPr>
        <xdr:cNvPr id="2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180975"/>
    <xdr:pic>
      <xdr:nvPicPr>
        <xdr:cNvPr id="2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180975"/>
    <xdr:pic>
      <xdr:nvPicPr>
        <xdr:cNvPr id="2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180975"/>
    <xdr:pic>
      <xdr:nvPicPr>
        <xdr:cNvPr id="2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95250" cy="180975"/>
    <xdr:pic>
      <xdr:nvPicPr>
        <xdr:cNvPr id="29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1639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180975"/>
    <xdr:pic>
      <xdr:nvPicPr>
        <xdr:cNvPr id="29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200025"/>
    <xdr:pic>
      <xdr:nvPicPr>
        <xdr:cNvPr id="29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180975"/>
    <xdr:pic>
      <xdr:nvPicPr>
        <xdr:cNvPr id="29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180975"/>
    <xdr:pic>
      <xdr:nvPicPr>
        <xdr:cNvPr id="29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180975"/>
    <xdr:pic>
      <xdr:nvPicPr>
        <xdr:cNvPr id="299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180975"/>
    <xdr:pic>
      <xdr:nvPicPr>
        <xdr:cNvPr id="299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180975"/>
    <xdr:pic>
      <xdr:nvPicPr>
        <xdr:cNvPr id="299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180975"/>
    <xdr:pic>
      <xdr:nvPicPr>
        <xdr:cNvPr id="299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180975"/>
    <xdr:pic>
      <xdr:nvPicPr>
        <xdr:cNvPr id="299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180975"/>
    <xdr:pic>
      <xdr:nvPicPr>
        <xdr:cNvPr id="299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180975"/>
    <xdr:pic>
      <xdr:nvPicPr>
        <xdr:cNvPr id="299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180975"/>
    <xdr:pic>
      <xdr:nvPicPr>
        <xdr:cNvPr id="29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180975"/>
    <xdr:pic>
      <xdr:nvPicPr>
        <xdr:cNvPr id="29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95250" cy="180975"/>
    <xdr:pic>
      <xdr:nvPicPr>
        <xdr:cNvPr id="30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400050"/>
    <xdr:pic>
      <xdr:nvPicPr>
        <xdr:cNvPr id="30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90500"/>
    <xdr:pic>
      <xdr:nvPicPr>
        <xdr:cNvPr id="30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400050"/>
    <xdr:pic>
      <xdr:nvPicPr>
        <xdr:cNvPr id="30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90500"/>
    <xdr:pic>
      <xdr:nvPicPr>
        <xdr:cNvPr id="30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571500"/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1639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400050"/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90500"/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400050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90500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571500"/>
    <xdr:pic>
      <xdr:nvPicPr>
        <xdr:cNvPr id="30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1639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400050"/>
    <xdr:pic>
      <xdr:nvPicPr>
        <xdr:cNvPr id="30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90500"/>
    <xdr:pic>
      <xdr:nvPicPr>
        <xdr:cNvPr id="30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571500"/>
    <xdr:pic>
      <xdr:nvPicPr>
        <xdr:cNvPr id="3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1639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400050"/>
    <xdr:pic>
      <xdr:nvPicPr>
        <xdr:cNvPr id="3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90500"/>
    <xdr:pic>
      <xdr:nvPicPr>
        <xdr:cNvPr id="3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400050"/>
    <xdr:pic>
      <xdr:nvPicPr>
        <xdr:cNvPr id="30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90500"/>
    <xdr:pic>
      <xdr:nvPicPr>
        <xdr:cNvPr id="30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571500"/>
    <xdr:pic>
      <xdr:nvPicPr>
        <xdr:cNvPr id="30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1639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400050"/>
    <xdr:pic>
      <xdr:nvPicPr>
        <xdr:cNvPr id="30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90500"/>
    <xdr:pic>
      <xdr:nvPicPr>
        <xdr:cNvPr id="30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5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5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5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5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5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5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5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571500"/>
    <xdr:pic>
      <xdr:nvPicPr>
        <xdr:cNvPr id="3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1639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400050"/>
    <xdr:pic>
      <xdr:nvPicPr>
        <xdr:cNvPr id="3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400050"/>
    <xdr:pic>
      <xdr:nvPicPr>
        <xdr:cNvPr id="3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90500"/>
    <xdr:pic>
      <xdr:nvPicPr>
        <xdr:cNvPr id="3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571500"/>
    <xdr:pic>
      <xdr:nvPicPr>
        <xdr:cNvPr id="30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1639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400050"/>
    <xdr:pic>
      <xdr:nvPicPr>
        <xdr:cNvPr id="30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90500"/>
    <xdr:pic>
      <xdr:nvPicPr>
        <xdr:cNvPr id="30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400050"/>
    <xdr:pic>
      <xdr:nvPicPr>
        <xdr:cNvPr id="3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90500"/>
    <xdr:pic>
      <xdr:nvPicPr>
        <xdr:cNvPr id="3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571500"/>
    <xdr:pic>
      <xdr:nvPicPr>
        <xdr:cNvPr id="30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1639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400050"/>
    <xdr:pic>
      <xdr:nvPicPr>
        <xdr:cNvPr id="30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90500"/>
    <xdr:pic>
      <xdr:nvPicPr>
        <xdr:cNvPr id="30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9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9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9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9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9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9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09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1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10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10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10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209550"/>
    <xdr:pic>
      <xdr:nvPicPr>
        <xdr:cNvPr id="3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1639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22</xdr:row>
      <xdr:rowOff>0</xdr:rowOff>
    </xdr:from>
    <xdr:ext cx="190500" cy="209550"/>
    <xdr:pic>
      <xdr:nvPicPr>
        <xdr:cNvPr id="3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1639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90500"/>
    <xdr:pic>
      <xdr:nvPicPr>
        <xdr:cNvPr id="3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200025"/>
    <xdr:pic>
      <xdr:nvPicPr>
        <xdr:cNvPr id="3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90500"/>
    <xdr:pic>
      <xdr:nvPicPr>
        <xdr:cNvPr id="3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40005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24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30825" y="12392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3</xdr:row>
      <xdr:rowOff>0</xdr:rowOff>
    </xdr:from>
    <xdr:to>
      <xdr:col>17</xdr:col>
      <xdr:colOff>95250</xdr:colOff>
      <xdr:row>3</xdr:row>
      <xdr:rowOff>180975</xdr:rowOff>
    </xdr:to>
    <xdr:pic>
      <xdr:nvPicPr>
        <xdr:cNvPr id="31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838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838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9525</xdr:rowOff>
    </xdr:to>
    <xdr:pic>
      <xdr:nvPicPr>
        <xdr:cNvPr id="3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838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838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838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247650</xdr:rowOff>
    </xdr:to>
    <xdr:pic>
      <xdr:nvPicPr>
        <xdr:cNvPr id="31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838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838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257175</xdr:rowOff>
    </xdr:to>
    <xdr:pic>
      <xdr:nvPicPr>
        <xdr:cNvPr id="3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3</xdr:row>
      <xdr:rowOff>247650</xdr:rowOff>
    </xdr:to>
    <xdr:pic>
      <xdr:nvPicPr>
        <xdr:cNvPr id="31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838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142875</xdr:rowOff>
    </xdr:to>
    <xdr:pic>
      <xdr:nvPicPr>
        <xdr:cNvPr id="31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2622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tabSelected="1" zoomScaleSheetLayoutView="55" workbookViewId="0" topLeftCell="A1">
      <selection activeCell="N30" sqref="N30"/>
    </sheetView>
  </sheetViews>
  <sheetFormatPr defaultColWidth="9.140625" defaultRowHeight="15"/>
  <cols>
    <col min="1" max="1" width="1.421875" style="0" customWidth="1"/>
    <col min="2" max="2" width="5.7109375" style="0" customWidth="1"/>
    <col min="3" max="3" width="43.421875" style="35" customWidth="1"/>
    <col min="4" max="4" width="9.7109375" style="2" customWidth="1"/>
    <col min="5" max="5" width="9.00390625" style="34" customWidth="1"/>
    <col min="6" max="6" width="47.57421875" style="35" customWidth="1"/>
    <col min="7" max="7" width="36.00390625" style="1" customWidth="1"/>
    <col min="8" max="8" width="20.8515625" style="35" customWidth="1"/>
    <col min="9" max="9" width="18.57421875" style="33" customWidth="1"/>
    <col min="10" max="10" width="19.421875" style="35" customWidth="1"/>
    <col min="11" max="12" width="22.140625" style="1" hidden="1" customWidth="1"/>
    <col min="13" max="13" width="19.8515625" style="1" hidden="1" customWidth="1"/>
    <col min="14" max="14" width="20.8515625" style="0" customWidth="1"/>
    <col min="15" max="15" width="16.8515625" style="0" customWidth="1"/>
    <col min="16" max="16" width="21.00390625" style="0" customWidth="1"/>
    <col min="17" max="17" width="19.421875" style="0" customWidth="1"/>
    <col min="19" max="20" width="11.57421875" style="0" bestFit="1" customWidth="1"/>
  </cols>
  <sheetData>
    <row r="1" spans="2:17" s="33" customFormat="1" ht="24.6" customHeight="1">
      <c r="B1" s="88" t="s">
        <v>33</v>
      </c>
      <c r="C1" s="93"/>
      <c r="D1" s="42"/>
      <c r="E1" s="42"/>
      <c r="F1" s="38"/>
      <c r="G1" s="94"/>
      <c r="H1" s="94"/>
      <c r="I1" s="95"/>
      <c r="J1" s="38"/>
      <c r="K1" s="38"/>
      <c r="L1" s="38"/>
      <c r="M1" s="38"/>
      <c r="N1" s="39"/>
      <c r="O1" s="39"/>
      <c r="P1" s="39"/>
      <c r="Q1" s="39"/>
    </row>
    <row r="2" spans="2:17" s="33" customFormat="1" ht="18.75" customHeight="1">
      <c r="B2" s="39"/>
      <c r="C2" s="38"/>
      <c r="D2" s="36"/>
      <c r="E2" s="37"/>
      <c r="F2" s="38"/>
      <c r="G2" s="38"/>
      <c r="H2" s="38"/>
      <c r="I2" s="38"/>
      <c r="J2" s="38"/>
      <c r="K2" s="38"/>
      <c r="L2" s="38"/>
      <c r="M2" s="38"/>
      <c r="N2" s="39"/>
      <c r="O2" s="87" t="s">
        <v>34</v>
      </c>
      <c r="P2" s="87"/>
      <c r="Q2" s="87"/>
    </row>
    <row r="3" spans="2:17" s="33" customFormat="1" ht="23.25" customHeight="1">
      <c r="B3" s="96"/>
      <c r="C3" s="97" t="s">
        <v>16</v>
      </c>
      <c r="D3" s="98"/>
      <c r="E3" s="98"/>
      <c r="F3" s="98"/>
      <c r="G3" s="38"/>
      <c r="H3" s="38"/>
      <c r="I3" s="38"/>
      <c r="J3" s="99"/>
      <c r="K3" s="100"/>
      <c r="L3" s="100"/>
      <c r="M3" s="100"/>
      <c r="N3" s="100"/>
      <c r="O3" s="99"/>
      <c r="P3" s="99"/>
      <c r="Q3" s="39"/>
    </row>
    <row r="4" spans="2:17" s="33" customFormat="1" ht="21" customHeight="1" thickBot="1">
      <c r="B4" s="101"/>
      <c r="C4" s="102" t="s">
        <v>4</v>
      </c>
      <c r="D4" s="98"/>
      <c r="E4" s="98"/>
      <c r="F4" s="98"/>
      <c r="G4" s="98"/>
      <c r="H4" s="99"/>
      <c r="I4" s="99"/>
      <c r="J4" s="99"/>
      <c r="K4" s="38"/>
      <c r="L4" s="38"/>
      <c r="M4" s="38"/>
      <c r="N4" s="38"/>
      <c r="O4" s="99"/>
      <c r="P4" s="99"/>
      <c r="Q4" s="39"/>
    </row>
    <row r="5" spans="2:17" s="33" customFormat="1" ht="42.75" customHeight="1" thickBot="1">
      <c r="B5" s="40"/>
      <c r="C5" s="41"/>
      <c r="D5" s="42"/>
      <c r="E5" s="42"/>
      <c r="F5" s="38"/>
      <c r="G5" s="43" t="s">
        <v>3</v>
      </c>
      <c r="H5" s="38"/>
      <c r="I5" s="39"/>
      <c r="J5" s="38"/>
      <c r="K5" s="44"/>
      <c r="L5" s="44"/>
      <c r="M5" s="45"/>
      <c r="N5" s="39"/>
      <c r="O5" s="43" t="s">
        <v>3</v>
      </c>
      <c r="P5" s="39"/>
      <c r="Q5" s="39"/>
    </row>
    <row r="6" spans="2:17" s="33" customFormat="1" ht="94.5" customHeight="1" thickBot="1" thickTop="1">
      <c r="B6" s="46" t="s">
        <v>1</v>
      </c>
      <c r="C6" s="47" t="s">
        <v>50</v>
      </c>
      <c r="D6" s="47" t="s">
        <v>0</v>
      </c>
      <c r="E6" s="47" t="s">
        <v>51</v>
      </c>
      <c r="F6" s="47" t="s">
        <v>52</v>
      </c>
      <c r="G6" s="48" t="s">
        <v>2</v>
      </c>
      <c r="H6" s="47" t="s">
        <v>53</v>
      </c>
      <c r="I6" s="49" t="s">
        <v>54</v>
      </c>
      <c r="J6" s="47" t="s">
        <v>55</v>
      </c>
      <c r="K6" s="50" t="s">
        <v>17</v>
      </c>
      <c r="L6" s="50" t="s">
        <v>10</v>
      </c>
      <c r="M6" s="47" t="s">
        <v>11</v>
      </c>
      <c r="N6" s="47" t="s">
        <v>12</v>
      </c>
      <c r="O6" s="82" t="s">
        <v>13</v>
      </c>
      <c r="P6" s="82" t="s">
        <v>14</v>
      </c>
      <c r="Q6" s="82" t="s">
        <v>15</v>
      </c>
    </row>
    <row r="7" spans="1:20" ht="45" customHeight="1" thickBot="1" thickTop="1">
      <c r="A7" s="66"/>
      <c r="B7" s="103">
        <v>1</v>
      </c>
      <c r="C7" s="104" t="s">
        <v>35</v>
      </c>
      <c r="D7" s="105">
        <v>7</v>
      </c>
      <c r="E7" s="106" t="s">
        <v>18</v>
      </c>
      <c r="F7" s="107" t="s">
        <v>21</v>
      </c>
      <c r="G7" s="67"/>
      <c r="H7" s="106" t="s">
        <v>47</v>
      </c>
      <c r="I7" s="106" t="s">
        <v>20</v>
      </c>
      <c r="J7" s="106" t="s">
        <v>19</v>
      </c>
      <c r="K7" s="68">
        <f aca="true" t="shared" si="0" ref="K7:K19">D7*M7</f>
        <v>31500</v>
      </c>
      <c r="L7" s="68">
        <f aca="true" t="shared" si="1" ref="L7:L19">D7*N7</f>
        <v>35000</v>
      </c>
      <c r="M7" s="69">
        <f>N7*0.9</f>
        <v>4500</v>
      </c>
      <c r="N7" s="69">
        <v>5000</v>
      </c>
      <c r="O7" s="70"/>
      <c r="P7" s="71">
        <f aca="true" t="shared" si="2" ref="P7:P19">D7*O7</f>
        <v>0</v>
      </c>
      <c r="Q7" s="72" t="str">
        <f aca="true" t="shared" si="3" ref="Q7:Q19">IF(ISNUMBER(O7),IF(O7&gt;N7,"NEVYHOVUJE","VYHOVUJE")," ")</f>
        <v xml:space="preserve"> </v>
      </c>
      <c r="S7" s="81"/>
      <c r="T7" s="81"/>
    </row>
    <row r="8" spans="1:20" ht="45" customHeight="1" thickBot="1" thickTop="1">
      <c r="A8" s="73"/>
      <c r="B8" s="108">
        <v>2</v>
      </c>
      <c r="C8" s="104" t="s">
        <v>49</v>
      </c>
      <c r="D8" s="109">
        <v>1</v>
      </c>
      <c r="E8" s="75" t="s">
        <v>18</v>
      </c>
      <c r="F8" s="110" t="s">
        <v>48</v>
      </c>
      <c r="G8" s="74"/>
      <c r="H8" s="75" t="s">
        <v>47</v>
      </c>
      <c r="I8" s="75" t="s">
        <v>23</v>
      </c>
      <c r="J8" s="75" t="s">
        <v>22</v>
      </c>
      <c r="K8" s="76">
        <f t="shared" si="0"/>
        <v>1600</v>
      </c>
      <c r="L8" s="76">
        <f t="shared" si="1"/>
        <v>1800</v>
      </c>
      <c r="M8" s="77">
        <v>1600</v>
      </c>
      <c r="N8" s="77">
        <v>1800</v>
      </c>
      <c r="O8" s="70"/>
      <c r="P8" s="71">
        <f t="shared" si="2"/>
        <v>0</v>
      </c>
      <c r="Q8" s="72" t="str">
        <f t="shared" si="3"/>
        <v xml:space="preserve"> </v>
      </c>
      <c r="S8" s="81"/>
      <c r="T8" s="81"/>
    </row>
    <row r="9" spans="1:20" ht="45" customHeight="1" thickTop="1">
      <c r="A9" s="65"/>
      <c r="B9" s="111">
        <v>3</v>
      </c>
      <c r="C9" s="112" t="s">
        <v>42</v>
      </c>
      <c r="D9" s="113">
        <v>6</v>
      </c>
      <c r="E9" s="114" t="s">
        <v>18</v>
      </c>
      <c r="F9" s="115" t="s">
        <v>57</v>
      </c>
      <c r="G9" s="28"/>
      <c r="H9" s="116" t="s">
        <v>47</v>
      </c>
      <c r="I9" s="116" t="s">
        <v>25</v>
      </c>
      <c r="J9" s="116" t="s">
        <v>24</v>
      </c>
      <c r="K9" s="29">
        <f t="shared" si="0"/>
        <v>5400</v>
      </c>
      <c r="L9" s="29">
        <f t="shared" si="1"/>
        <v>7200</v>
      </c>
      <c r="M9" s="30">
        <v>900</v>
      </c>
      <c r="N9" s="30">
        <v>1200</v>
      </c>
      <c r="O9" s="31"/>
      <c r="P9" s="32">
        <f t="shared" si="2"/>
        <v>0</v>
      </c>
      <c r="Q9" s="62" t="str">
        <f t="shared" si="3"/>
        <v xml:space="preserve"> </v>
      </c>
      <c r="S9" s="81"/>
      <c r="T9" s="81"/>
    </row>
    <row r="10" spans="2:20" ht="45" customHeight="1">
      <c r="B10" s="117">
        <v>4</v>
      </c>
      <c r="C10" s="118" t="s">
        <v>41</v>
      </c>
      <c r="D10" s="119">
        <v>6</v>
      </c>
      <c r="E10" s="120" t="s">
        <v>18</v>
      </c>
      <c r="F10" s="115" t="s">
        <v>58</v>
      </c>
      <c r="G10" s="18"/>
      <c r="H10" s="121"/>
      <c r="I10" s="121"/>
      <c r="J10" s="121"/>
      <c r="K10" s="19">
        <f t="shared" si="0"/>
        <v>5400</v>
      </c>
      <c r="L10" s="19">
        <f t="shared" si="1"/>
        <v>7200</v>
      </c>
      <c r="M10" s="20">
        <v>900</v>
      </c>
      <c r="N10" s="20">
        <v>1200</v>
      </c>
      <c r="O10" s="21"/>
      <c r="P10" s="22">
        <f t="shared" si="2"/>
        <v>0</v>
      </c>
      <c r="Q10" s="63" t="str">
        <f t="shared" si="3"/>
        <v xml:space="preserve"> </v>
      </c>
      <c r="S10" s="81"/>
      <c r="T10" s="81"/>
    </row>
    <row r="11" spans="2:20" ht="45" customHeight="1">
      <c r="B11" s="117">
        <v>5</v>
      </c>
      <c r="C11" s="118" t="s">
        <v>56</v>
      </c>
      <c r="D11" s="119">
        <v>6</v>
      </c>
      <c r="E11" s="120" t="s">
        <v>18</v>
      </c>
      <c r="F11" s="115" t="s">
        <v>58</v>
      </c>
      <c r="G11" s="18"/>
      <c r="H11" s="121"/>
      <c r="I11" s="121"/>
      <c r="J11" s="121"/>
      <c r="K11" s="19">
        <f t="shared" si="0"/>
        <v>5400</v>
      </c>
      <c r="L11" s="19">
        <f t="shared" si="1"/>
        <v>7200</v>
      </c>
      <c r="M11" s="20">
        <v>900</v>
      </c>
      <c r="N11" s="20">
        <v>1200</v>
      </c>
      <c r="O11" s="21"/>
      <c r="P11" s="22">
        <f t="shared" si="2"/>
        <v>0</v>
      </c>
      <c r="Q11" s="63" t="str">
        <f t="shared" si="3"/>
        <v xml:space="preserve"> </v>
      </c>
      <c r="S11" s="81"/>
      <c r="T11" s="81"/>
    </row>
    <row r="12" spans="1:20" ht="45" customHeight="1" thickBot="1">
      <c r="A12" s="78"/>
      <c r="B12" s="122">
        <v>6</v>
      </c>
      <c r="C12" s="123" t="s">
        <v>40</v>
      </c>
      <c r="D12" s="124">
        <v>6</v>
      </c>
      <c r="E12" s="125" t="s">
        <v>18</v>
      </c>
      <c r="F12" s="126" t="s">
        <v>58</v>
      </c>
      <c r="G12" s="23"/>
      <c r="H12" s="127"/>
      <c r="I12" s="127"/>
      <c r="J12" s="127"/>
      <c r="K12" s="24">
        <f t="shared" si="0"/>
        <v>5400</v>
      </c>
      <c r="L12" s="24">
        <f t="shared" si="1"/>
        <v>7200</v>
      </c>
      <c r="M12" s="25">
        <v>900</v>
      </c>
      <c r="N12" s="25">
        <v>1200</v>
      </c>
      <c r="O12" s="26"/>
      <c r="P12" s="27">
        <f t="shared" si="2"/>
        <v>0</v>
      </c>
      <c r="Q12" s="64" t="str">
        <f t="shared" si="3"/>
        <v xml:space="preserve"> </v>
      </c>
      <c r="S12" s="81"/>
      <c r="T12" s="81"/>
    </row>
    <row r="13" spans="1:20" ht="45" customHeight="1" thickTop="1">
      <c r="A13" s="65"/>
      <c r="B13" s="111">
        <v>7</v>
      </c>
      <c r="C13" s="128" t="s">
        <v>36</v>
      </c>
      <c r="D13" s="113">
        <v>3</v>
      </c>
      <c r="E13" s="129" t="s">
        <v>18</v>
      </c>
      <c r="F13" s="130" t="s">
        <v>45</v>
      </c>
      <c r="G13" s="28"/>
      <c r="H13" s="116" t="s">
        <v>47</v>
      </c>
      <c r="I13" s="116" t="s">
        <v>32</v>
      </c>
      <c r="J13" s="116" t="s">
        <v>31</v>
      </c>
      <c r="K13" s="29">
        <f t="shared" si="0"/>
        <v>4800</v>
      </c>
      <c r="L13" s="29">
        <f t="shared" si="1"/>
        <v>5400</v>
      </c>
      <c r="M13" s="17">
        <v>1600</v>
      </c>
      <c r="N13" s="17">
        <v>1800</v>
      </c>
      <c r="O13" s="31"/>
      <c r="P13" s="32">
        <f t="shared" si="2"/>
        <v>0</v>
      </c>
      <c r="Q13" s="62" t="str">
        <f t="shared" si="3"/>
        <v xml:space="preserve"> </v>
      </c>
      <c r="S13" s="81"/>
      <c r="T13" s="81"/>
    </row>
    <row r="14" spans="2:20" ht="45" customHeight="1">
      <c r="B14" s="117">
        <v>8</v>
      </c>
      <c r="C14" s="118" t="s">
        <v>37</v>
      </c>
      <c r="D14" s="119">
        <v>1</v>
      </c>
      <c r="E14" s="131" t="s">
        <v>18</v>
      </c>
      <c r="F14" s="132" t="s">
        <v>46</v>
      </c>
      <c r="G14" s="18"/>
      <c r="H14" s="121"/>
      <c r="I14" s="121"/>
      <c r="J14" s="121"/>
      <c r="K14" s="19">
        <f t="shared" si="0"/>
        <v>2400</v>
      </c>
      <c r="L14" s="19">
        <f t="shared" si="1"/>
        <v>2700</v>
      </c>
      <c r="M14" s="20">
        <v>2400</v>
      </c>
      <c r="N14" s="20">
        <v>2700</v>
      </c>
      <c r="O14" s="21"/>
      <c r="P14" s="22">
        <f t="shared" si="2"/>
        <v>0</v>
      </c>
      <c r="Q14" s="63" t="str">
        <f t="shared" si="3"/>
        <v xml:space="preserve"> </v>
      </c>
      <c r="S14" s="81"/>
      <c r="T14" s="81"/>
    </row>
    <row r="15" spans="1:20" ht="45" customHeight="1">
      <c r="A15" s="79"/>
      <c r="B15" s="117">
        <v>9</v>
      </c>
      <c r="C15" s="118" t="s">
        <v>38</v>
      </c>
      <c r="D15" s="119">
        <v>2</v>
      </c>
      <c r="E15" s="131" t="s">
        <v>18</v>
      </c>
      <c r="F15" s="132" t="s">
        <v>26</v>
      </c>
      <c r="G15" s="18"/>
      <c r="H15" s="121"/>
      <c r="I15" s="121"/>
      <c r="J15" s="121"/>
      <c r="K15" s="19">
        <f t="shared" si="0"/>
        <v>700</v>
      </c>
      <c r="L15" s="19">
        <f t="shared" si="1"/>
        <v>760</v>
      </c>
      <c r="M15" s="30">
        <v>350</v>
      </c>
      <c r="N15" s="30">
        <v>380</v>
      </c>
      <c r="O15" s="21"/>
      <c r="P15" s="22">
        <f t="shared" si="2"/>
        <v>0</v>
      </c>
      <c r="Q15" s="63" t="str">
        <f t="shared" si="3"/>
        <v xml:space="preserve"> </v>
      </c>
      <c r="R15" s="79"/>
      <c r="S15" s="81"/>
      <c r="T15" s="81"/>
    </row>
    <row r="16" spans="1:20" ht="45" customHeight="1">
      <c r="A16" s="79"/>
      <c r="B16" s="117">
        <v>10</v>
      </c>
      <c r="C16" s="118" t="s">
        <v>38</v>
      </c>
      <c r="D16" s="119">
        <v>2</v>
      </c>
      <c r="E16" s="131" t="s">
        <v>18</v>
      </c>
      <c r="F16" s="132" t="s">
        <v>27</v>
      </c>
      <c r="G16" s="18"/>
      <c r="H16" s="121"/>
      <c r="I16" s="121"/>
      <c r="J16" s="121"/>
      <c r="K16" s="19">
        <f t="shared" si="0"/>
        <v>500</v>
      </c>
      <c r="L16" s="19">
        <f t="shared" si="1"/>
        <v>560</v>
      </c>
      <c r="M16" s="20">
        <v>250</v>
      </c>
      <c r="N16" s="20">
        <v>280</v>
      </c>
      <c r="O16" s="21"/>
      <c r="P16" s="22">
        <f t="shared" si="2"/>
        <v>0</v>
      </c>
      <c r="Q16" s="63" t="str">
        <f t="shared" si="3"/>
        <v xml:space="preserve"> </v>
      </c>
      <c r="R16" s="79"/>
      <c r="S16" s="81"/>
      <c r="T16" s="81"/>
    </row>
    <row r="17" spans="1:20" ht="45" customHeight="1">
      <c r="A17" s="79"/>
      <c r="B17" s="117">
        <v>11</v>
      </c>
      <c r="C17" s="118" t="s">
        <v>44</v>
      </c>
      <c r="D17" s="119">
        <v>2</v>
      </c>
      <c r="E17" s="131" t="s">
        <v>18</v>
      </c>
      <c r="F17" s="132" t="s">
        <v>28</v>
      </c>
      <c r="G17" s="18"/>
      <c r="H17" s="121"/>
      <c r="I17" s="121"/>
      <c r="J17" s="121"/>
      <c r="K17" s="19">
        <f t="shared" si="0"/>
        <v>540</v>
      </c>
      <c r="L17" s="19">
        <f t="shared" si="1"/>
        <v>580</v>
      </c>
      <c r="M17" s="20">
        <v>270</v>
      </c>
      <c r="N17" s="20">
        <v>290</v>
      </c>
      <c r="O17" s="21"/>
      <c r="P17" s="22">
        <f t="shared" si="2"/>
        <v>0</v>
      </c>
      <c r="Q17" s="63" t="str">
        <f t="shared" si="3"/>
        <v xml:space="preserve"> </v>
      </c>
      <c r="R17" s="79"/>
      <c r="S17" s="81"/>
      <c r="T17" s="81"/>
    </row>
    <row r="18" spans="1:20" ht="45" customHeight="1">
      <c r="A18" s="79"/>
      <c r="B18" s="117">
        <v>12</v>
      </c>
      <c r="C18" s="118" t="s">
        <v>43</v>
      </c>
      <c r="D18" s="119">
        <v>2</v>
      </c>
      <c r="E18" s="131" t="s">
        <v>18</v>
      </c>
      <c r="F18" s="132" t="s">
        <v>29</v>
      </c>
      <c r="G18" s="18"/>
      <c r="H18" s="121"/>
      <c r="I18" s="121"/>
      <c r="J18" s="121"/>
      <c r="K18" s="19">
        <f t="shared" si="0"/>
        <v>540</v>
      </c>
      <c r="L18" s="19">
        <f t="shared" si="1"/>
        <v>580</v>
      </c>
      <c r="M18" s="20">
        <v>270</v>
      </c>
      <c r="N18" s="20">
        <v>290</v>
      </c>
      <c r="O18" s="21"/>
      <c r="P18" s="22">
        <f t="shared" si="2"/>
        <v>0</v>
      </c>
      <c r="Q18" s="63" t="str">
        <f t="shared" si="3"/>
        <v xml:space="preserve"> </v>
      </c>
      <c r="R18" s="79"/>
      <c r="S18" s="81"/>
      <c r="T18" s="81"/>
    </row>
    <row r="19" spans="1:20" ht="45" customHeight="1" thickBot="1">
      <c r="A19" s="78"/>
      <c r="B19" s="122">
        <v>13</v>
      </c>
      <c r="C19" s="118" t="s">
        <v>39</v>
      </c>
      <c r="D19" s="124">
        <v>2</v>
      </c>
      <c r="E19" s="133" t="s">
        <v>18</v>
      </c>
      <c r="F19" s="134" t="s">
        <v>30</v>
      </c>
      <c r="G19" s="23"/>
      <c r="H19" s="127"/>
      <c r="I19" s="127"/>
      <c r="J19" s="127"/>
      <c r="K19" s="24">
        <f t="shared" si="0"/>
        <v>540</v>
      </c>
      <c r="L19" s="24">
        <f t="shared" si="1"/>
        <v>580</v>
      </c>
      <c r="M19" s="25">
        <v>270</v>
      </c>
      <c r="N19" s="25">
        <v>290</v>
      </c>
      <c r="O19" s="26"/>
      <c r="P19" s="27">
        <f t="shared" si="2"/>
        <v>0</v>
      </c>
      <c r="Q19" s="64" t="str">
        <f t="shared" si="3"/>
        <v xml:space="preserve"> </v>
      </c>
      <c r="R19" s="80"/>
      <c r="S19" s="81"/>
      <c r="T19" s="81"/>
    </row>
    <row r="20" spans="1:20" ht="13.5" customHeight="1" thickBot="1" thickTop="1">
      <c r="A20" s="3"/>
      <c r="B20" s="3"/>
      <c r="C20" s="51"/>
      <c r="D20" s="3"/>
      <c r="E20" s="51"/>
      <c r="F20" s="51"/>
      <c r="G20" s="3"/>
      <c r="H20" s="51"/>
      <c r="I20" s="51"/>
      <c r="J20" s="51"/>
      <c r="K20" s="3"/>
      <c r="L20" s="3"/>
      <c r="M20" s="3"/>
      <c r="N20" s="3"/>
      <c r="O20" s="3"/>
      <c r="P20" s="3"/>
      <c r="Q20" s="3"/>
      <c r="R20" s="3"/>
      <c r="S20" s="81"/>
      <c r="T20" s="81"/>
    </row>
    <row r="21" spans="1:17" ht="60.75" customHeight="1" thickBot="1" thickTop="1">
      <c r="A21" s="4"/>
      <c r="B21" s="89" t="s">
        <v>6</v>
      </c>
      <c r="C21" s="89"/>
      <c r="D21" s="89"/>
      <c r="E21" s="89"/>
      <c r="F21" s="89"/>
      <c r="G21" s="89"/>
      <c r="H21" s="54"/>
      <c r="I21" s="55"/>
      <c r="J21" s="55"/>
      <c r="K21" s="5"/>
      <c r="L21" s="6"/>
      <c r="M21" s="61" t="s">
        <v>7</v>
      </c>
      <c r="N21" s="47" t="s">
        <v>8</v>
      </c>
      <c r="O21" s="90" t="s">
        <v>9</v>
      </c>
      <c r="P21" s="91"/>
      <c r="Q21" s="92"/>
    </row>
    <row r="22" spans="1:17" ht="33" customHeight="1" thickBot="1" thickTop="1">
      <c r="A22" s="4"/>
      <c r="B22" s="83" t="s">
        <v>5</v>
      </c>
      <c r="C22" s="83"/>
      <c r="D22" s="83"/>
      <c r="E22" s="83"/>
      <c r="F22" s="83"/>
      <c r="G22" s="83"/>
      <c r="H22" s="56"/>
      <c r="I22" s="57"/>
      <c r="J22" s="57"/>
      <c r="K22" s="7"/>
      <c r="L22" s="8"/>
      <c r="M22" s="9">
        <f>SUM(K7:K19)</f>
        <v>64720</v>
      </c>
      <c r="N22" s="10">
        <f>SUM(L7:L19)</f>
        <v>76760</v>
      </c>
      <c r="O22" s="84">
        <f>SUM(P7:P19)</f>
        <v>0</v>
      </c>
      <c r="P22" s="85"/>
      <c r="Q22" s="86"/>
    </row>
    <row r="23" spans="1:18" ht="39.75" customHeight="1" thickTop="1">
      <c r="A23" s="4"/>
      <c r="I23" s="58"/>
      <c r="J23" s="58"/>
      <c r="K23" s="12"/>
      <c r="L23" s="13"/>
      <c r="M23" s="13"/>
      <c r="N23" s="13"/>
      <c r="O23" s="11"/>
      <c r="P23" s="11"/>
      <c r="Q23" s="11"/>
      <c r="R23" s="11"/>
    </row>
    <row r="24" spans="1:18" ht="19.95" customHeight="1">
      <c r="A24" s="4"/>
      <c r="I24" s="58"/>
      <c r="J24" s="58"/>
      <c r="K24" s="12"/>
      <c r="L24" s="13"/>
      <c r="M24" s="13"/>
      <c r="N24" s="14"/>
      <c r="O24" s="14"/>
      <c r="P24" s="14"/>
      <c r="Q24" s="11"/>
      <c r="R24" s="11"/>
    </row>
    <row r="25" spans="1:18" ht="71.25" customHeight="1">
      <c r="A25" s="4"/>
      <c r="I25" s="58"/>
      <c r="J25" s="58"/>
      <c r="K25" s="12"/>
      <c r="L25" s="13"/>
      <c r="M25" s="13"/>
      <c r="N25" s="14"/>
      <c r="O25" s="14"/>
      <c r="P25" s="14"/>
      <c r="Q25" s="11"/>
      <c r="R25" s="11"/>
    </row>
    <row r="26" spans="1:18" ht="36" customHeight="1">
      <c r="A26" s="4"/>
      <c r="I26" s="59"/>
      <c r="J26" s="59"/>
      <c r="K26" s="15"/>
      <c r="L26" s="15"/>
      <c r="M26" s="15"/>
      <c r="N26" s="13"/>
      <c r="O26" s="11"/>
      <c r="P26" s="11"/>
      <c r="Q26" s="11"/>
      <c r="R26" s="11"/>
    </row>
    <row r="27" spans="1:18" ht="14.25" customHeight="1">
      <c r="A27" s="4"/>
      <c r="B27" s="11"/>
      <c r="C27" s="52"/>
      <c r="D27" s="16"/>
      <c r="E27" s="53"/>
      <c r="F27" s="52"/>
      <c r="G27" s="13"/>
      <c r="H27" s="52"/>
      <c r="I27" s="60"/>
      <c r="J27" s="60"/>
      <c r="K27" s="13"/>
      <c r="L27" s="13"/>
      <c r="M27" s="13"/>
      <c r="N27" s="13"/>
      <c r="O27" s="11"/>
      <c r="P27" s="11"/>
      <c r="Q27" s="11"/>
      <c r="R27" s="11"/>
    </row>
    <row r="28" spans="1:18" ht="14.25" customHeight="1">
      <c r="A28" s="4"/>
      <c r="B28" s="11"/>
      <c r="C28" s="52"/>
      <c r="D28" s="16"/>
      <c r="E28" s="53"/>
      <c r="F28" s="52"/>
      <c r="G28" s="13"/>
      <c r="H28" s="52"/>
      <c r="I28" s="60"/>
      <c r="J28" s="60"/>
      <c r="K28" s="13"/>
      <c r="L28" s="13"/>
      <c r="M28" s="13"/>
      <c r="N28" s="13"/>
      <c r="O28" s="11"/>
      <c r="P28" s="11"/>
      <c r="Q28" s="11"/>
      <c r="R28" s="11"/>
    </row>
    <row r="29" spans="1:18" ht="14.25" customHeight="1">
      <c r="A29" s="4"/>
      <c r="B29" s="11"/>
      <c r="C29" s="52"/>
      <c r="D29" s="16"/>
      <c r="E29" s="53"/>
      <c r="F29" s="52"/>
      <c r="G29" s="13"/>
      <c r="H29" s="52"/>
      <c r="I29" s="60"/>
      <c r="J29" s="60"/>
      <c r="K29" s="13"/>
      <c r="L29" s="13"/>
      <c r="M29" s="13"/>
      <c r="N29" s="13"/>
      <c r="O29" s="11"/>
      <c r="P29" s="11"/>
      <c r="Q29" s="11"/>
      <c r="R29" s="11"/>
    </row>
    <row r="30" spans="1:18" ht="14.25" customHeight="1">
      <c r="A30" s="4"/>
      <c r="B30" s="11"/>
      <c r="C30" s="52"/>
      <c r="D30" s="16"/>
      <c r="E30" s="53"/>
      <c r="F30" s="52"/>
      <c r="G30" s="13"/>
      <c r="H30" s="52"/>
      <c r="I30" s="60"/>
      <c r="J30" s="60"/>
      <c r="K30" s="13"/>
      <c r="L30" s="13"/>
      <c r="M30" s="13"/>
      <c r="N30" s="13"/>
      <c r="O30" s="11"/>
      <c r="P30" s="11"/>
      <c r="Q30" s="11"/>
      <c r="R30" s="11"/>
    </row>
    <row r="31" spans="3:13" ht="15">
      <c r="C31" s="33"/>
      <c r="D31"/>
      <c r="E31" s="33"/>
      <c r="F31" s="33"/>
      <c r="G31"/>
      <c r="H31" s="33"/>
      <c r="J31" s="33"/>
      <c r="K31"/>
      <c r="L31"/>
      <c r="M31"/>
    </row>
    <row r="32" spans="3:13" ht="15">
      <c r="C32" s="33"/>
      <c r="D32"/>
      <c r="E32" s="33"/>
      <c r="F32" s="33"/>
      <c r="G32"/>
      <c r="H32" s="33"/>
      <c r="J32" s="33"/>
      <c r="K32"/>
      <c r="L32"/>
      <c r="M32"/>
    </row>
    <row r="33" spans="3:13" ht="15">
      <c r="C33" s="33"/>
      <c r="D33"/>
      <c r="E33" s="33"/>
      <c r="F33" s="33"/>
      <c r="G33"/>
      <c r="H33" s="33"/>
      <c r="J33" s="33"/>
      <c r="K33"/>
      <c r="L33"/>
      <c r="M33"/>
    </row>
  </sheetData>
  <sheetProtection password="F79C" sheet="1" objects="1" scenarios="1" selectLockedCells="1"/>
  <mergeCells count="12">
    <mergeCell ref="B22:G22"/>
    <mergeCell ref="O22:Q22"/>
    <mergeCell ref="O2:Q2"/>
    <mergeCell ref="B1:C1"/>
    <mergeCell ref="B21:G21"/>
    <mergeCell ref="I13:I19"/>
    <mergeCell ref="J13:J19"/>
    <mergeCell ref="I9:I12"/>
    <mergeCell ref="J9:J12"/>
    <mergeCell ref="H9:H12"/>
    <mergeCell ref="H13:H19"/>
    <mergeCell ref="O21:Q21"/>
  </mergeCells>
  <conditionalFormatting sqref="B7:B19">
    <cfRule type="containsBlanks" priority="39" dxfId="0">
      <formula>LEN(TRIM(B7))=0</formula>
    </cfRule>
  </conditionalFormatting>
  <conditionalFormatting sqref="G7:G19">
    <cfRule type="containsBlanks" priority="37" dxfId="5">
      <formula>LEN(TRIM(G7))=0</formula>
    </cfRule>
    <cfRule type="notContainsBlanks" priority="38" dxfId="4">
      <formula>LEN(TRIM(G7))&gt;0</formula>
    </cfRule>
  </conditionalFormatting>
  <conditionalFormatting sqref="B7:B19">
    <cfRule type="cellIs" priority="34" dxfId="12" operator="greaterThanOrEqual">
      <formula>1</formula>
    </cfRule>
  </conditionalFormatting>
  <conditionalFormatting sqref="O8:O9 O11:O12 O14:O15 O17:O18">
    <cfRule type="notContainsBlanks" priority="32" dxfId="7">
      <formula>LEN(TRIM(O8))&gt;0</formula>
    </cfRule>
    <cfRule type="containsBlanks" priority="33" dxfId="6">
      <formula>LEN(TRIM(O8))=0</formula>
    </cfRule>
  </conditionalFormatting>
  <conditionalFormatting sqref="Q7:Q19">
    <cfRule type="cellIs" priority="30" dxfId="9" operator="equal">
      <formula>"NEVYHOVUJE"</formula>
    </cfRule>
    <cfRule type="cellIs" priority="31" dxfId="8" operator="equal">
      <formula>"VYHOVUJE"</formula>
    </cfRule>
  </conditionalFormatting>
  <conditionalFormatting sqref="O7 O10 O13 O16 O19">
    <cfRule type="notContainsBlanks" priority="28" dxfId="7">
      <formula>LEN(TRIM(O7))&gt;0</formula>
    </cfRule>
    <cfRule type="containsBlanks" priority="29" dxfId="6">
      <formula>LEN(TRIM(O7))=0</formula>
    </cfRule>
  </conditionalFormatting>
  <conditionalFormatting sqref="B4">
    <cfRule type="containsBlanks" priority="20" dxfId="5">
      <formula>LEN(TRIM(B4))=0</formula>
    </cfRule>
    <cfRule type="notContainsBlanks" priority="21" dxfId="4">
      <formula>LEN(TRIM(B4))&gt;0</formula>
    </cfRule>
  </conditionalFormatting>
  <conditionalFormatting sqref="D7">
    <cfRule type="containsBlanks" priority="6" dxfId="0">
      <formula>LEN(TRIM(D7))=0</formula>
    </cfRule>
  </conditionalFormatting>
  <conditionalFormatting sqref="D8">
    <cfRule type="containsBlanks" priority="4" dxfId="0">
      <formula>LEN(TRIM(D8))=0</formula>
    </cfRule>
  </conditionalFormatting>
  <conditionalFormatting sqref="D9:D12">
    <cfRule type="containsBlanks" priority="3" dxfId="0">
      <formula>LEN(TRIM(D9))=0</formula>
    </cfRule>
  </conditionalFormatting>
  <conditionalFormatting sqref="D13:D19">
    <cfRule type="containsBlanks" priority="2" dxfId="0">
      <formula>LEN(TRIM(D13))=0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Petr NĚMEC</cp:lastModifiedBy>
  <cp:lastPrinted>2015-06-17T10:31:14Z</cp:lastPrinted>
  <dcterms:created xsi:type="dcterms:W3CDTF">2014-03-05T12:43:32Z</dcterms:created>
  <dcterms:modified xsi:type="dcterms:W3CDTF">2016-05-20T05:25:57Z</dcterms:modified>
  <cp:category/>
  <cp:version/>
  <cp:contentType/>
  <cp:contentStatus/>
</cp:coreProperties>
</file>