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USERS\hese\3a-OSTATNÍ\VT\VT 2025\VT 228\Změna ZD\"/>
    </mc:Choice>
  </mc:AlternateContent>
  <xr:revisionPtr revIDLastSave="0" documentId="13_ncr:1_{3536ED6F-3B3C-4A39-82FE-695769E8706F}" xr6:coauthVersionLast="47" xr6:coauthVersionMax="47" xr10:uidLastSave="{00000000-0000-0000-0000-000000000000}"/>
  <bookViews>
    <workbookView xWindow="2175" yWindow="2385" windowWidth="25380" windowHeight="14205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9" i="1" l="1"/>
  <c r="T28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S11" i="1"/>
  <c r="T11" i="1"/>
  <c r="S12" i="1"/>
  <c r="T12" i="1"/>
  <c r="S13" i="1"/>
  <c r="T13" i="1"/>
  <c r="S14" i="1"/>
  <c r="T14" i="1"/>
  <c r="S15" i="1"/>
  <c r="T15" i="1"/>
  <c r="S16" i="1"/>
  <c r="T16" i="1"/>
  <c r="S17" i="1"/>
  <c r="T17" i="1"/>
  <c r="S18" i="1"/>
  <c r="T18" i="1"/>
  <c r="S20" i="1"/>
  <c r="T20" i="1"/>
  <c r="S21" i="1"/>
  <c r="T21" i="1"/>
  <c r="S22" i="1"/>
  <c r="T22" i="1"/>
  <c r="S23" i="1"/>
  <c r="T23" i="1"/>
  <c r="S24" i="1"/>
  <c r="T24" i="1"/>
  <c r="S25" i="1"/>
  <c r="T25" i="1"/>
  <c r="S26" i="1"/>
  <c r="T26" i="1"/>
  <c r="S27" i="1"/>
  <c r="T27" i="1"/>
  <c r="S28" i="1"/>
  <c r="S10" i="1"/>
  <c r="P10" i="1"/>
  <c r="P28" i="1"/>
  <c r="T19" i="1" l="1"/>
  <c r="S29" i="1"/>
  <c r="T10" i="1"/>
  <c r="S7" i="1"/>
  <c r="T7" i="1"/>
  <c r="S8" i="1"/>
  <c r="T8" i="1"/>
  <c r="S9" i="1"/>
  <c r="T9" i="1"/>
  <c r="P7" i="1"/>
  <c r="Q32" i="1" s="1"/>
  <c r="P8" i="1"/>
  <c r="P9" i="1"/>
  <c r="R32" i="1" l="1"/>
</calcChain>
</file>

<file path=xl/sharedStrings.xml><?xml version="1.0" encoding="utf-8"?>
<sst xmlns="http://schemas.openxmlformats.org/spreadsheetml/2006/main" count="145" uniqueCount="90">
  <si>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</si>
  <si>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</si>
  <si>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</si>
  <si>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</si>
  <si>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</si>
  <si>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</si>
  <si>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</si>
  <si>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</si>
  <si>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</si>
  <si>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</si>
  <si>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</si>
  <si>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30213100-6 - Přenosné počítače</t>
  </si>
  <si>
    <t>30231000-7 - Počítačové monitory a konzoly</t>
  </si>
  <si>
    <t xml:space="preserve">30233132-5 - Diskové jednotky </t>
  </si>
  <si>
    <t>30236110-6 - Paměť RAM</t>
  </si>
  <si>
    <t xml:space="preserve">30237200-1 - Počítačová příslušenství </t>
  </si>
  <si>
    <t xml:space="preserve">30237410-6 - Počítačová myš </t>
  </si>
  <si>
    <t>30237460-1 - Počítačové klávesnice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</si>
  <si>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</si>
  <si>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</si>
  <si>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</si>
  <si>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</si>
  <si>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</si>
  <si>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</si>
  <si>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</si>
  <si>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</si>
  <si>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</si>
  <si>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</si>
  <si>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</si>
  <si>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</si>
  <si>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</si>
  <si>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</si>
  <si>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</si>
  <si>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</si>
  <si>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</si>
  <si>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t>NE</t>
  </si>
  <si>
    <t>Pokud financováno z projektových prostředků, pak ŘEŠITEL uvede: NÁZEV A ČÍSLO DOTAČNÍHO PROJEKTU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</si>
  <si>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</si>
  <si>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21 dní</t>
  </si>
  <si>
    <t>Společná faktura</t>
  </si>
  <si>
    <t xml:space="preserve">Příloha č. 2 Kupní smlouvy - technická specifikace
Výpočetní technika (III.) 228 - 2025 </t>
  </si>
  <si>
    <t>Ergonomická drátová myš</t>
  </si>
  <si>
    <t>Napájecí zdroj k notebooku</t>
  </si>
  <si>
    <t>Podsvícená klávesnice</t>
  </si>
  <si>
    <t>Klávesnice - drátová, rozhraní USB-A, česká a slovenská lokalizace, membránový spínač, formát klávesnice 100 % (104 kláves), jednobarevné podsvícení, barva nejlépe černá.</t>
  </si>
  <si>
    <t>Kabel k monitoru</t>
  </si>
  <si>
    <t>SSD disk M.2</t>
  </si>
  <si>
    <t>SD karta 64GB</t>
  </si>
  <si>
    <t>Monitor 27''</t>
  </si>
  <si>
    <t>Bezdrátová myš vertikální</t>
  </si>
  <si>
    <t>Myš - bezdrátová, vertikální, optická, pro praváky. Nabíjecí baterie, nabíjení přes USB-C rozhraní, ON/OFF spínač. Citlivost 800-2400 DPI nastavitelná pomocí tlačítka. Celkem min. 6 tlačítek, klasické kolečko, maximální dosah 10 m, bezdrátový USB přijímač (2.4GHz) součástí balení.</t>
  </si>
  <si>
    <t>Bezdrátová myš a klávesnice</t>
  </si>
  <si>
    <t>SSD disk 500GB</t>
  </si>
  <si>
    <t>Drátová myš</t>
  </si>
  <si>
    <t>Kancelářská myš, symetrická, optický senzor, 1000 Dpi, drátová, 3 tlačítka, klasické kolečko (pogumované), barva nejlépe černá, rozhraní USB. Potlačení hluku, tichý chod.</t>
  </si>
  <si>
    <t>Kabel DisplayPort/DVI</t>
  </si>
  <si>
    <t>Paměť 32GB</t>
  </si>
  <si>
    <t>Kovový box na M.2 NVMe disk</t>
  </si>
  <si>
    <t>Bezdrátová klávesnice</t>
  </si>
  <si>
    <t>Prezentér se zeleným laserem</t>
  </si>
  <si>
    <t>Kabel HDMI 2.0-HDMI 2.0 5m</t>
  </si>
  <si>
    <t>Kabel HDMI 2.0-HDMI 2.0 2m</t>
  </si>
  <si>
    <t>Kabel Displayport 1.2 - HDMI 2.0</t>
  </si>
  <si>
    <t>Notebook</t>
  </si>
  <si>
    <t>Ing. Jiří Basl, Ph.D., 
Tel.: 37763 4249,
603 216 039</t>
  </si>
  <si>
    <t>Univerzitní 26,
301 00 Plzeň,
Fakulta elektrotechnická - Katedra elektroniky a informačních technologií,
místnost EK 502</t>
  </si>
  <si>
    <t>Myš - drátová, vertikální, optická, pro praváky, připojení skrze USB, citlivost min. 2 400 DPI,min. 6 tlačítek, změna DPI pomocí tlačítka, klasické kolečko, délka kabelu cca 1,5 m, výška cca 7,8 cm.</t>
  </si>
  <si>
    <t>Kabel DisplayPort/DisplayPort, verze 1.2, délka cca 1 m, zlacené konektory, max. rozlišení 4K×2K@60hz.</t>
  </si>
  <si>
    <r>
      <t xml:space="preserve">Originální zdroj 130 W USB-C včetně napájecí šňůry. </t>
    </r>
    <r>
      <rPr>
        <b/>
        <sz val="11"/>
        <color theme="1"/>
        <rFont val="Calibri"/>
        <family val="2"/>
        <charset val="238"/>
        <scheme val="minor"/>
      </rPr>
      <t>Pro Dell Precision 5550.</t>
    </r>
  </si>
  <si>
    <t xml:space="preserve">Paměťová karta 64 GB, typ mikro SDXC, rychlost čtení až 170 MB/s, rychlost zápisu až 80 MB/s, Speed Class 10, U3, Video Speed Class V30. Součástí balení adaptér na klasickou SD. </t>
  </si>
  <si>
    <r>
      <t xml:space="preserve">SSD disk M.2. 
Kapacita: 1 TB. 
Formát disku: M.2 (2280). 
Rozhraní: M.2 (PCIe NVMe 4.0 x4). 
Rychlost čtení: 7450 MB/s. 
Rychlost zápisu: 6900 MB/s. 
</t>
    </r>
    <r>
      <rPr>
        <b/>
        <sz val="11"/>
        <color theme="1"/>
        <rFont val="Calibri"/>
        <family val="2"/>
        <charset val="238"/>
        <scheme val="minor"/>
      </rPr>
      <t>Kompatibilita s Lenovo Legion Pro 7 16IAX10H.</t>
    </r>
    <r>
      <rPr>
        <sz val="11"/>
        <color theme="1"/>
        <rFont val="Calibri"/>
        <family val="2"/>
        <charset val="238"/>
        <scheme val="minor"/>
      </rPr>
      <t xml:space="preserve">
Záruka 60 měsíců.</t>
    </r>
  </si>
  <si>
    <t>Záruka na zboží 60 měsíců.</t>
  </si>
  <si>
    <t>Velikost úhlopříčky 27'', nativní rozlišení  2560 × 1440 antireflexní, poměr stran 16:9. 
Grafické rozhraní 2x DisplayPort, 1x HDMI. 
Další porty výstup na sluchátka, 3x USB-A, 2x USB-C. 
Jas 350 cd/m2, typ panelu IPS. 
V balení kabel DisplayPort a kabel USB. 
Obnovovací frekvence 120 Hz, odezva max. 8 ms.  
Kontrastní poměr 2000:1. 
Barevná hloubka 8bit. 
Možnost montáže na zeď (VESA 100x100). 
Nastavitelná výška, pivot. 
Energetická třída A-F v SDR režimu.
Záruka 36 měsíců, servis NBD on site.</t>
  </si>
  <si>
    <t>Záruka na zboží 36 měsíců,
servis NBD on site.</t>
  </si>
  <si>
    <t>Set klávesnice a myši - bezdrátový, česká a slovenská kancelářská klávesnice, nízkoprofilové klávesy (104) + optická myš, 3 tlačítka. Multimediální klávesy. 
Bezdrátové připojení 2.4 GHz, dosah 10 m. 
Společný přijímač pro myš i klávesnici, rozhraní USB-A. 
Napájení z alkalických AA baterií. 
Klávesnice obsahuje opěrku zápěstí. 
Citlivost myši 1000 DPI.</t>
  </si>
  <si>
    <r>
      <rPr>
        <b/>
        <sz val="11"/>
        <color theme="1"/>
        <rFont val="Calibri"/>
        <family val="2"/>
        <charset val="238"/>
        <scheme val="minor"/>
      </rPr>
      <t>Klávesnice - bezdrátová</t>
    </r>
    <r>
      <rPr>
        <sz val="11"/>
        <color theme="1"/>
        <rFont val="Calibri"/>
        <family val="2"/>
        <charset val="238"/>
        <scheme val="minor"/>
      </rPr>
      <t xml:space="preserve"> (Bluetooth a 2,4 GHz), česká a slovenská lokalizace,  spínač, formát klávesnice 100 % (108 kláves), jednobarevné podsvícení, tichá, šedá. Ergonomicky tvarované klávesy, snadné spárování s myší. Obsahuje akumulátor, nabíjení přes USB-C. Možnost práce na více počítačích současně, podporuje  Android, Google Chrome OS, iOS, iPadOS, Linux, MacOS, Windows 10, Windows 11. 
</t>
    </r>
    <r>
      <rPr>
        <b/>
        <sz val="11"/>
        <color theme="1"/>
        <rFont val="Calibri"/>
        <family val="2"/>
        <charset val="238"/>
        <scheme val="minor"/>
      </rPr>
      <t>Myš - bezdrátová</t>
    </r>
    <r>
      <rPr>
        <sz val="11"/>
        <color theme="1"/>
        <rFont val="Calibri"/>
        <family val="2"/>
        <charset val="238"/>
        <scheme val="minor"/>
      </rPr>
      <t>, laserová, pro praváky, připojení skrze bluetooth a USB-C, na Li-Pol (dobíjecí akumulátor) baterie, citlivost 8000 DPI, 7 tlačítek, změna DPI pomocí tlačítka, dvě kolečka, hyperscroll, kolečko se setrvačníkem. 
Barva nejlépe černá.</t>
    </r>
  </si>
  <si>
    <t>SSD disk 2.5", 500GB.
Sekvenční čtení a zápis 560/530 MB/s. 
Náhodné čtení a zápis 98000/88000 IOPS. 
Paměti V-NAND 3bit MLC. 
Rozhraní: SATA 6 Gb/s (kompatibilní s SATA 3 Gb/s a 1,5 Gb/s). 
Podpora AHCI. 
Podpora šifrování AES 256-bit. 
Spolehlivost alespoň 1500000 MTBF.
Záruka 60 měsíců.</t>
  </si>
  <si>
    <r>
      <t xml:space="preserve">Set klávesnice a myši - drátový.  
</t>
    </r>
    <r>
      <rPr>
        <b/>
        <sz val="11"/>
        <color theme="1"/>
        <rFont val="Calibri"/>
        <family val="2"/>
        <charset val="238"/>
        <scheme val="minor"/>
      </rPr>
      <t>MYŠ</t>
    </r>
    <r>
      <rPr>
        <sz val="11"/>
        <color theme="1"/>
        <rFont val="Calibri"/>
        <family val="2"/>
        <charset val="238"/>
        <scheme val="minor"/>
      </rPr>
      <t xml:space="preserve">: Kancelářská myš, symetrická, optický senzor,min. 1200 Dpi, drátová, 3 tlačítka, barva nejlépe černá, rozhraní USB. 
</t>
    </r>
    <r>
      <rPr>
        <b/>
        <sz val="11"/>
        <color theme="1"/>
        <rFont val="Calibri"/>
        <family val="2"/>
        <charset val="238"/>
        <scheme val="minor"/>
      </rPr>
      <t>KLÁVESNICE:</t>
    </r>
    <r>
      <rPr>
        <sz val="11"/>
        <color theme="1"/>
        <rFont val="Calibri"/>
        <family val="2"/>
        <charset val="238"/>
        <scheme val="minor"/>
      </rPr>
      <t xml:space="preserve"> Kancelářská klávesnice, rozhraní USB, rozložení kláves CZ/SK.  Podpora Windows 11 Copilot. 
Barva nejlépe černá. Set s myší.</t>
    </r>
  </si>
  <si>
    <t xml:space="preserve">Klávesnice + myš </t>
  </si>
  <si>
    <t>Propojovací kabel pro propojení zdroje signálu s rozhraním DisplayPort na zobrazovací jednotku s DVI vstupem. Délka kabelu cca 1,8 m. Konektory DisplayPort (M) a DVI (M).</t>
  </si>
  <si>
    <t>Externí box s USB 10Gbps rozhraním určený pro M.2 NVMe SSD disky délky 42-80 mm. USB-C konektor na boxu. 
V balení kabel USB-C -&gt; USB-C pro připojení boxu k počítači. Hliníkové tělo boxu a teplovodivá podložka.</t>
  </si>
  <si>
    <t>Klávesnice - bezdrátová (Bluetooth a 2,4 GHz), česká a slovenská lokalizace, spínač, formát klávesnice 100 % (108 kláves), jednobarevné podsvícení, tichá, šedá. Ergonomicky tvarované klávesy, snadné spárování s myší. Obsahuje akumulátor, nabíjení přes USB-C. Možnost práce na více počítačích současně, podporuje  Android, Google Chrome OS, iOS, iPadOS, Linux, MacOS, Windows 10, Windows 11. Barva nejlépe šedá.</t>
  </si>
  <si>
    <t>Bezdrátový ovladač prezentací pro ovládání a podporu během prezentací umožňující ovládání dokumentů (listování/posouvání) MS Powerpoint a ostatních kancelářských aplikací. 
Integrované zelené laserové ukazovátko (dosah až 50 m , dobře viditelný i na LCD/LED obrazovkách a v osvětlených prostorech). 
Vypínač pro úsporu energie. 
Miniaturní USB přijímač lze uložit v těle prezentéru. 
Připojení: USB-A (2,4 GHz, dosah až 20 m). 
Laser: 550 nm, &lt; 0,2 mW, Class 1. 
Napájení: 2× AAA (součást balení). 
Vhodné pro Windows 7/8/10/11, Mac OS 10.10 a novější, automatická instalace.</t>
  </si>
  <si>
    <t>Kabel HDMI 2.0-HDMI 2.0. Délka 5 m. Podporuje rozlišení až UltraHD 4K@50Hz/60Hz (2160p), 4 audio stopy / 32 zvukových kanálů, propustnost až 18Gb/s.</t>
  </si>
  <si>
    <t>Kabel HDMI 2.0-HDMI 2.0. Délka 2 m. Podporuje rozlišení až UltraHD 4K@50Hz/60Hz (2160p), 4 audio stopy / 32 zvukových kanálů, propustnost až 18Gb/s.</t>
  </si>
  <si>
    <t>Kabel Displayport 1.2 - HDMI 2.0. Délka 2 m. Video kabel - propojovací, jednosměrný z DisplayPort na HDMI, pozlacené male konektory DisplayPort 1.1 10.8 Gbit/s a HDMI 1.4 10.2 Gbit/s (4K/30Hz), DP s pojistkou proti vytažení, rovné zakončení, stíněný, PVC oplet.</t>
  </si>
  <si>
    <t>Operační systém Windows 11, stačí ve verzi Home, předinstalovaný (nesmí to být licence typu K12 (EDU)). 
OS Windows požadujeme z důvodu kompatibility s interními aplikacemi ZČU (Stag, Magion,...).</t>
  </si>
  <si>
    <t>Výkon procesoru v Passmark CPU více než 17 000 bodů, min. 8 jader. 
Operační paměť  16GB DDR4.
Displej nedotykový 15,6'', matný, 1920 x 1080, svítivost 250 nits. 
Grafika integrovaná. 
Úložiště 1TB SSD. 
Webkamera 720px. 
Obsahuje integrovaný bezdrátový adaptér WiFi 6E a bluetooth v5.2. 
Konektory 2x USB-A (USB 3.2 Gen 1) , 1x USB-A (USB2), 1x USB-C, 1x HDMI, 1x Headphone / microphone combo jack (3.5 mm). 
Podsvícená klávesnice, numerická klávesnice. 
Obsahuje napájecí adaptér a napájecí kabel.</t>
  </si>
  <si>
    <t xml:space="preserve">Paměť RAM 32GB (2x16GB) notebooku. SO-DIMM DDR5 5600MHz. Napětí 1.1V.
Záruka 120 měsíců. </t>
  </si>
  <si>
    <t xml:space="preserve">Záruka na zboží 120 měsíců.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</si>
</sst>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0" fontId="18" fillId="0" borderId="0"/>
    <xf numFmtId="0" fontId="9" fillId="0" borderId="0"/>
    <xf numFmtId="0" fontId="25" fillId="0" borderId="0" applyNumberFormat="0" applyFill="0" applyBorder="0" applyAlignment="0" applyProtection="0"/>
  </cellStyleXfs>
  <cellXfs count="151">
    <xf numFmtId="0" fontId="0" fillId="0" borderId="0" xfId="0"/>
    <xf numFmtId="0" fontId="0" fillId="0" borderId="0" xfId="0" applyProtection="1"/>
    <xf numFmtId="0" fontId="21" fillId="2" borderId="0" xfId="0" applyFont="1" applyFill="1" applyAlignment="1" applyProtection="1">
      <alignment horizontal="left" vertical="center" wrapText="1"/>
    </xf>
    <xf numFmtId="0" fontId="21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0" fillId="0" borderId="0" xfId="0" applyNumberFormat="1" applyAlignment="1" applyProtection="1">
      <alignment vertical="top"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top" wrapText="1"/>
    </xf>
    <xf numFmtId="0" fontId="22" fillId="0" borderId="0" xfId="0" applyFont="1" applyAlignment="1" applyProtection="1">
      <alignment horizontal="center" vertical="top" wrapText="1"/>
    </xf>
    <xf numFmtId="0" fontId="23" fillId="0" borderId="0" xfId="0" applyFont="1" applyAlignment="1" applyProtection="1">
      <alignment horizontal="center" vertical="top" wrapText="1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0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4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0" fillId="4" borderId="7" xfId="0" applyFont="1" applyFill="1" applyBorder="1" applyAlignment="1" applyProtection="1">
      <alignment horizontal="center"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0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6" fillId="2" borderId="3" xfId="0" applyFont="1" applyFill="1" applyBorder="1" applyAlignment="1" applyProtection="1">
      <alignment horizontal="center" vertical="center" textRotation="90" wrapText="1"/>
    </xf>
    <xf numFmtId="0" fontId="16" fillId="5" borderId="4" xfId="0" applyFont="1" applyFill="1" applyBorder="1" applyAlignment="1" applyProtection="1">
      <alignment horizontal="center" vertical="center" wrapText="1"/>
    </xf>
    <xf numFmtId="0" fontId="16" fillId="4" borderId="4" xfId="0" applyFont="1" applyFill="1" applyBorder="1" applyAlignment="1" applyProtection="1">
      <alignment horizontal="center" vertical="center" wrapText="1"/>
    </xf>
    <xf numFmtId="0" fontId="26" fillId="4" borderId="4" xfId="3" applyFont="1" applyFill="1" applyBorder="1" applyAlignment="1" applyProtection="1">
      <alignment horizontal="center" vertical="center" wrapText="1"/>
    </xf>
    <xf numFmtId="0" fontId="16" fillId="5" borderId="6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19" fillId="5" borderId="4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4" xfId="0" applyNumberForma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left" vertical="center" wrapText="1" indent="1"/>
    </xf>
    <xf numFmtId="0" fontId="24" fillId="4" borderId="23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13" fillId="6" borderId="16" xfId="0" applyFont="1" applyFill="1" applyBorder="1" applyAlignment="1" applyProtection="1">
      <alignment horizontal="center" vertical="center" wrapText="1"/>
    </xf>
    <xf numFmtId="0" fontId="3" fillId="6" borderId="16" xfId="0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right" vertical="center" indent="1"/>
    </xf>
    <xf numFmtId="164" fontId="0" fillId="3" borderId="15" xfId="0" applyNumberForma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23" xfId="0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3" fontId="0" fillId="2" borderId="12" xfId="0" applyNumberForma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left" vertical="center" wrapText="1" indent="1"/>
    </xf>
    <xf numFmtId="0" fontId="24" fillId="4" borderId="24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13" fillId="6" borderId="17" xfId="0" applyFont="1" applyFill="1" applyBorder="1" applyAlignment="1" applyProtection="1">
      <alignment horizontal="center" vertical="center" wrapText="1"/>
    </xf>
    <xf numFmtId="0" fontId="3" fillId="6" borderId="17" xfId="0" applyFont="1" applyFill="1" applyBorder="1" applyAlignment="1" applyProtection="1">
      <alignment horizontal="center" vertical="center" wrapText="1"/>
    </xf>
    <xf numFmtId="0" fontId="10" fillId="3" borderId="17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3" borderId="13" xfId="0" applyNumberFormat="1" applyFill="1" applyBorder="1" applyAlignment="1" applyProtection="1">
      <alignment horizontal="right" vertical="center" indent="1"/>
    </xf>
    <xf numFmtId="165" fontId="0" fillId="0" borderId="13" xfId="0" applyNumberFormat="1" applyBorder="1" applyAlignment="1" applyProtection="1">
      <alignment horizontal="right" vertical="center" indent="1"/>
    </xf>
    <xf numFmtId="0" fontId="0" fillId="0" borderId="24" xfId="0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left" vertical="center" wrapText="1" indent="1"/>
    </xf>
    <xf numFmtId="0" fontId="4" fillId="3" borderId="13" xfId="0" applyFont="1" applyFill="1" applyBorder="1" applyAlignment="1" applyProtection="1">
      <alignment horizontal="center" vertical="center" wrapText="1"/>
    </xf>
    <xf numFmtId="0" fontId="13" fillId="6" borderId="19" xfId="0" applyFont="1" applyFill="1" applyBorder="1" applyAlignment="1" applyProtection="1">
      <alignment horizontal="center" vertical="center" wrapText="1"/>
    </xf>
    <xf numFmtId="3" fontId="0" fillId="2" borderId="20" xfId="0" applyNumberForma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3" fontId="0" fillId="3" borderId="21" xfId="0" applyNumberFormat="1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left" vertical="center" wrapText="1" indent="1"/>
    </xf>
    <xf numFmtId="0" fontId="24" fillId="4" borderId="25" xfId="0" applyFont="1" applyFill="1" applyBorder="1" applyAlignment="1" applyProtection="1">
      <alignment horizontal="center" vertical="center" wrapText="1"/>
    </xf>
    <xf numFmtId="0" fontId="13" fillId="6" borderId="13" xfId="0" applyFont="1" applyFill="1" applyBorder="1" applyAlignment="1" applyProtection="1">
      <alignment horizontal="center" vertical="center" wrapText="1"/>
    </xf>
    <xf numFmtId="164" fontId="22" fillId="3" borderId="21" xfId="0" applyNumberFormat="1" applyFont="1" applyFill="1" applyBorder="1" applyAlignment="1" applyProtection="1">
      <alignment horizontal="right" vertical="center" indent="1"/>
    </xf>
    <xf numFmtId="0" fontId="4" fillId="3" borderId="21" xfId="0" applyFont="1" applyFill="1" applyBorder="1" applyAlignment="1" applyProtection="1">
      <alignment horizontal="center" vertical="center" wrapText="1"/>
    </xf>
    <xf numFmtId="164" fontId="0" fillId="3" borderId="21" xfId="0" applyNumberFormat="1" applyFill="1" applyBorder="1" applyAlignment="1" applyProtection="1">
      <alignment horizontal="right" vertical="center" indent="1"/>
    </xf>
    <xf numFmtId="0" fontId="13" fillId="6" borderId="21" xfId="0" applyFont="1" applyFill="1" applyBorder="1" applyAlignment="1" applyProtection="1">
      <alignment horizontal="center" vertical="center" wrapText="1"/>
    </xf>
    <xf numFmtId="0" fontId="8" fillId="3" borderId="21" xfId="0" applyFont="1" applyFill="1" applyBorder="1" applyAlignment="1" applyProtection="1">
      <alignment horizontal="center" vertical="center" wrapText="1"/>
    </xf>
    <xf numFmtId="0" fontId="8" fillId="3" borderId="19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left" vertical="center" wrapText="1" indent="1"/>
    </xf>
    <xf numFmtId="0" fontId="3" fillId="3" borderId="21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horizontal="center" vertical="center" wrapText="1"/>
    </xf>
    <xf numFmtId="3" fontId="0" fillId="2" borderId="20" xfId="0" applyNumberForma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3" fontId="13" fillId="3" borderId="21" xfId="0" applyNumberFormat="1" applyFont="1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left" vertical="center" wrapText="1" indent="1"/>
    </xf>
    <xf numFmtId="164" fontId="0" fillId="0" borderId="21" xfId="0" applyNumberFormat="1" applyBorder="1" applyAlignment="1" applyProtection="1">
      <alignment horizontal="right" vertical="center" indent="1"/>
    </xf>
    <xf numFmtId="164" fontId="0" fillId="3" borderId="21" xfId="0" applyNumberFormat="1" applyFill="1" applyBorder="1" applyAlignment="1" applyProtection="1">
      <alignment horizontal="right" vertical="center" indent="1"/>
    </xf>
    <xf numFmtId="165" fontId="0" fillId="0" borderId="22" xfId="0" applyNumberFormat="1" applyBorder="1" applyAlignment="1" applyProtection="1">
      <alignment horizontal="right" vertical="center" indent="1"/>
    </xf>
    <xf numFmtId="0" fontId="0" fillId="0" borderId="21" xfId="0" applyBorder="1" applyAlignment="1" applyProtection="1">
      <alignment horizontal="center" vertical="center"/>
    </xf>
    <xf numFmtId="3" fontId="0" fillId="2" borderId="26" xfId="0" applyNumberForma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3" fontId="13" fillId="3" borderId="18" xfId="0" applyNumberFormat="1" applyFont="1" applyFill="1" applyBorder="1" applyAlignment="1" applyProtection="1">
      <alignment horizontal="center" vertical="center" wrapText="1"/>
    </xf>
    <xf numFmtId="0" fontId="0" fillId="3" borderId="18" xfId="0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left" vertical="center" wrapText="1" indent="1"/>
    </xf>
    <xf numFmtId="0" fontId="24" fillId="4" borderId="18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13" fillId="6" borderId="18" xfId="0" applyFont="1" applyFill="1" applyBorder="1" applyAlignment="1" applyProtection="1">
      <alignment horizontal="center" vertical="center" wrapText="1"/>
    </xf>
    <xf numFmtId="0" fontId="3" fillId="6" borderId="18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right" vertical="center" indent="1"/>
    </xf>
    <xf numFmtId="164" fontId="0" fillId="3" borderId="18" xfId="0" applyNumberFormat="1" applyFill="1" applyBorder="1" applyAlignment="1" applyProtection="1">
      <alignment horizontal="right" vertical="center" indent="1"/>
    </xf>
    <xf numFmtId="165" fontId="0" fillId="0" borderId="18" xfId="0" applyNumberFormat="1" applyBorder="1" applyAlignment="1" applyProtection="1">
      <alignment horizontal="right" vertical="center" indent="1"/>
    </xf>
    <xf numFmtId="0" fontId="0" fillId="0" borderId="18" xfId="0" applyBorder="1" applyAlignment="1" applyProtection="1">
      <alignment horizontal="center" vertical="center"/>
    </xf>
    <xf numFmtId="0" fontId="7" fillId="3" borderId="18" xfId="0" applyFont="1" applyFill="1" applyBorder="1" applyAlignment="1" applyProtection="1">
      <alignment horizontal="center" vertical="center" wrapText="1"/>
    </xf>
    <xf numFmtId="0" fontId="8" fillId="3" borderId="18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6" fillId="5" borderId="3" xfId="0" applyFont="1" applyFill="1" applyBorder="1" applyAlignment="1" applyProtection="1">
      <alignment horizontal="center" vertical="center" wrapText="1"/>
    </xf>
    <xf numFmtId="0" fontId="10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3" fillId="0" borderId="0" xfId="2" applyFont="1" applyAlignment="1" applyProtection="1">
      <alignment horizontal="left" vertical="center" wrapText="1"/>
    </xf>
    <xf numFmtId="0" fontId="16" fillId="0" borderId="0" xfId="0" applyFont="1" applyAlignment="1" applyProtection="1">
      <alignment vertical="center"/>
    </xf>
    <xf numFmtId="164" fontId="17" fillId="0" borderId="0" xfId="0" applyNumberFormat="1" applyFont="1" applyAlignment="1" applyProtection="1">
      <alignment horizontal="right" vertical="center" indent="1"/>
    </xf>
    <xf numFmtId="164" fontId="12" fillId="0" borderId="3" xfId="0" applyNumberFormat="1" applyFont="1" applyBorder="1" applyAlignment="1" applyProtection="1">
      <alignment horizontal="center" vertical="center"/>
    </xf>
    <xf numFmtId="164" fontId="12" fillId="0" borderId="9" xfId="0" applyNumberFormat="1" applyFont="1" applyBorder="1" applyAlignment="1" applyProtection="1">
      <alignment horizontal="center" vertical="center"/>
    </xf>
    <xf numFmtId="164" fontId="12" fillId="0" borderId="10" xfId="0" applyNumberFormat="1" applyFont="1" applyBorder="1" applyAlignment="1" applyProtection="1">
      <alignment horizontal="center" vertical="center"/>
    </xf>
    <xf numFmtId="164" fontId="12" fillId="0" borderId="11" xfId="0" applyNumberFormat="1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/>
    </xf>
    <xf numFmtId="0" fontId="22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4" fillId="4" borderId="15" xfId="0" applyFont="1" applyFill="1" applyBorder="1" applyAlignment="1" applyProtection="1">
      <alignment horizontal="left" vertical="center" wrapText="1" indent="1"/>
      <protection locked="0"/>
    </xf>
    <xf numFmtId="0" fontId="14" fillId="4" borderId="13" xfId="0" applyFont="1" applyFill="1" applyBorder="1" applyAlignment="1" applyProtection="1">
      <alignment horizontal="left" vertical="center" wrapText="1" indent="1"/>
      <protection locked="0"/>
    </xf>
    <xf numFmtId="0" fontId="14" fillId="4" borderId="21" xfId="0" applyFont="1" applyFill="1" applyBorder="1" applyAlignment="1" applyProtection="1">
      <alignment horizontal="left" vertical="center" wrapText="1" indent="1"/>
      <protection locked="0"/>
    </xf>
    <xf numFmtId="0" fontId="14" fillId="4" borderId="22" xfId="0" applyFont="1" applyFill="1" applyBorder="1" applyAlignment="1" applyProtection="1">
      <alignment horizontal="left" vertical="center" wrapText="1" indent="1"/>
      <protection locked="0"/>
    </xf>
    <xf numFmtId="0" fontId="14" fillId="4" borderId="18" xfId="0" applyFont="1" applyFill="1" applyBorder="1" applyAlignment="1" applyProtection="1">
      <alignment horizontal="left" vertical="center" wrapText="1" indent="1"/>
      <protection locked="0"/>
    </xf>
    <xf numFmtId="0" fontId="24" fillId="4" borderId="25" xfId="0" applyFont="1" applyFill="1" applyBorder="1" applyAlignment="1" applyProtection="1">
      <alignment horizontal="center" vertical="center" wrapText="1"/>
      <protection locked="0"/>
    </xf>
    <xf numFmtId="0" fontId="24" fillId="4" borderId="22" xfId="0" applyFont="1" applyFill="1" applyBorder="1" applyAlignment="1" applyProtection="1">
      <alignment horizontal="center" vertical="center" wrapText="1"/>
      <protection locked="0"/>
    </xf>
    <xf numFmtId="164" fontId="14" fillId="4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4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4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4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4" borderId="18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9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43"/>
  <sheetViews>
    <sheetView tabSelected="1" topLeftCell="G1" zoomScale="58" zoomScaleNormal="58" workbookViewId="0">
      <selection activeCell="R42" sqref="R42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41.85546875" style="4" customWidth="1"/>
    <col min="4" max="4" width="12.28515625" style="138" customWidth="1"/>
    <col min="5" max="5" width="10.5703125" style="21" customWidth="1"/>
    <col min="6" max="6" width="128.28515625" style="4" customWidth="1"/>
    <col min="7" max="7" width="37.140625" style="5" customWidth="1"/>
    <col min="8" max="8" width="29" style="5" customWidth="1"/>
    <col min="9" max="9" width="20.5703125" style="5" customWidth="1"/>
    <col min="10" max="10" width="15.5703125" style="4" customWidth="1"/>
    <col min="11" max="11" width="28.28515625" style="1" hidden="1" customWidth="1"/>
    <col min="12" max="12" width="31.28515625" style="1" customWidth="1"/>
    <col min="13" max="13" width="24" style="1" customWidth="1"/>
    <col min="14" max="14" width="41" style="5" customWidth="1"/>
    <col min="15" max="15" width="25" style="5" customWidth="1"/>
    <col min="16" max="16" width="19.5703125" style="5" hidden="1" customWidth="1"/>
    <col min="17" max="17" width="21.28515625" style="1" customWidth="1"/>
    <col min="18" max="18" width="24" style="1" customWidth="1"/>
    <col min="19" max="19" width="19.85546875" style="1" customWidth="1"/>
    <col min="20" max="20" width="19" style="1" customWidth="1"/>
    <col min="21" max="21" width="11.5703125" style="1" hidden="1" customWidth="1"/>
    <col min="22" max="22" width="35.5703125" style="16" customWidth="1"/>
    <col min="23" max="16384" width="9.140625" style="1"/>
  </cols>
  <sheetData>
    <row r="1" spans="1:22" ht="40.9" customHeight="1" x14ac:dyDescent="0.25">
      <c r="B1" s="2" t="s">
        <v>40</v>
      </c>
      <c r="C1" s="3"/>
      <c r="D1" s="3"/>
      <c r="E1" s="1"/>
      <c r="G1" s="4"/>
      <c r="V1" s="1"/>
    </row>
    <row r="2" spans="1:22" ht="18.75" x14ac:dyDescent="0.25">
      <c r="C2" s="1"/>
      <c r="D2" s="6"/>
      <c r="E2" s="7"/>
      <c r="G2" s="8"/>
      <c r="H2" s="9"/>
      <c r="I2" s="9"/>
      <c r="J2" s="9"/>
      <c r="K2" s="9"/>
      <c r="L2" s="9"/>
      <c r="M2" s="9"/>
      <c r="N2" s="9"/>
      <c r="O2" s="4"/>
      <c r="P2" s="4"/>
      <c r="R2" s="10"/>
      <c r="S2" s="10"/>
      <c r="U2" s="11"/>
      <c r="V2" s="12"/>
    </row>
    <row r="3" spans="1:22" x14ac:dyDescent="0.25">
      <c r="B3" s="13"/>
      <c r="C3" s="14" t="s">
        <v>0</v>
      </c>
      <c r="D3" s="15"/>
      <c r="E3" s="15"/>
      <c r="F3" s="15"/>
      <c r="G3" s="9"/>
      <c r="H3" s="9"/>
      <c r="I3" s="9"/>
      <c r="J3" s="9"/>
      <c r="K3" s="9"/>
      <c r="L3" s="9"/>
      <c r="M3" s="9"/>
      <c r="N3" s="9"/>
      <c r="O3" s="16"/>
      <c r="P3" s="16"/>
      <c r="Q3" s="10"/>
      <c r="R3" s="10"/>
      <c r="S3" s="10"/>
    </row>
    <row r="4" spans="1:22" ht="19.899999999999999" customHeight="1" thickBot="1" x14ac:dyDescent="0.3">
      <c r="B4" s="17"/>
      <c r="C4" s="18" t="s">
        <v>1</v>
      </c>
      <c r="D4" s="15"/>
      <c r="E4" s="15"/>
      <c r="F4" s="15"/>
      <c r="G4" s="15"/>
      <c r="H4" s="15"/>
      <c r="I4" s="10"/>
      <c r="J4" s="10"/>
      <c r="K4" s="10"/>
      <c r="L4" s="10"/>
      <c r="M4" s="10"/>
      <c r="N4" s="4"/>
      <c r="O4" s="4"/>
      <c r="P4" s="4"/>
      <c r="Q4" s="10"/>
      <c r="R4" s="10"/>
      <c r="S4" s="10"/>
    </row>
    <row r="5" spans="1:22" ht="27.75" customHeight="1" thickBot="1" x14ac:dyDescent="0.3">
      <c r="B5" s="19"/>
      <c r="C5" s="20"/>
      <c r="D5" s="21"/>
      <c r="G5" s="22" t="s">
        <v>2</v>
      </c>
      <c r="H5" s="23"/>
      <c r="I5" s="4"/>
      <c r="J5" s="1"/>
      <c r="N5" s="4"/>
      <c r="O5" s="24"/>
      <c r="P5" s="24"/>
      <c r="R5" s="25" t="s">
        <v>2</v>
      </c>
      <c r="V5" s="26"/>
    </row>
    <row r="6" spans="1:22" ht="70.5" customHeight="1" thickTop="1" thickBot="1" x14ac:dyDescent="0.3">
      <c r="B6" s="27" t="s">
        <v>3</v>
      </c>
      <c r="C6" s="28" t="s">
        <v>18</v>
      </c>
      <c r="D6" s="28" t="s">
        <v>4</v>
      </c>
      <c r="E6" s="28" t="s">
        <v>19</v>
      </c>
      <c r="F6" s="28" t="s">
        <v>20</v>
      </c>
      <c r="G6" s="29" t="s">
        <v>33</v>
      </c>
      <c r="H6" s="30" t="s">
        <v>37</v>
      </c>
      <c r="I6" s="31" t="s">
        <v>21</v>
      </c>
      <c r="J6" s="28" t="s">
        <v>22</v>
      </c>
      <c r="K6" s="28" t="s">
        <v>36</v>
      </c>
      <c r="L6" s="32" t="s">
        <v>23</v>
      </c>
      <c r="M6" s="33" t="s">
        <v>24</v>
      </c>
      <c r="N6" s="32" t="s">
        <v>25</v>
      </c>
      <c r="O6" s="28" t="s">
        <v>31</v>
      </c>
      <c r="P6" s="32" t="s">
        <v>26</v>
      </c>
      <c r="Q6" s="28" t="s">
        <v>5</v>
      </c>
      <c r="R6" s="34" t="s">
        <v>6</v>
      </c>
      <c r="S6" s="35" t="s">
        <v>7</v>
      </c>
      <c r="T6" s="35" t="s">
        <v>8</v>
      </c>
      <c r="U6" s="32" t="s">
        <v>27</v>
      </c>
      <c r="V6" s="32" t="s">
        <v>28</v>
      </c>
    </row>
    <row r="7" spans="1:22" ht="38.25" customHeight="1" thickTop="1" x14ac:dyDescent="0.25">
      <c r="A7" s="36"/>
      <c r="B7" s="37">
        <v>1</v>
      </c>
      <c r="C7" s="38" t="s">
        <v>41</v>
      </c>
      <c r="D7" s="39">
        <v>1</v>
      </c>
      <c r="E7" s="40" t="s">
        <v>34</v>
      </c>
      <c r="F7" s="41" t="s">
        <v>66</v>
      </c>
      <c r="G7" s="139"/>
      <c r="H7" s="42" t="s">
        <v>35</v>
      </c>
      <c r="I7" s="43" t="s">
        <v>39</v>
      </c>
      <c r="J7" s="43" t="s">
        <v>35</v>
      </c>
      <c r="K7" s="44"/>
      <c r="L7" s="45"/>
      <c r="M7" s="46" t="s">
        <v>64</v>
      </c>
      <c r="N7" s="46" t="s">
        <v>65</v>
      </c>
      <c r="O7" s="47" t="s">
        <v>38</v>
      </c>
      <c r="P7" s="48">
        <f>D7*Q7</f>
        <v>500</v>
      </c>
      <c r="Q7" s="49">
        <v>500</v>
      </c>
      <c r="R7" s="146"/>
      <c r="S7" s="50">
        <f>D7*R7</f>
        <v>0</v>
      </c>
      <c r="T7" s="51" t="str">
        <f t="shared" ref="T7:T9" si="0">IF(ISNUMBER(R7), IF(R7&gt;Q7,"NEVYHOVUJE","VYHOVUJE")," ")</f>
        <v xml:space="preserve"> </v>
      </c>
      <c r="U7" s="52"/>
      <c r="V7" s="53" t="s">
        <v>16</v>
      </c>
    </row>
    <row r="8" spans="1:22" ht="38.25" customHeight="1" x14ac:dyDescent="0.25">
      <c r="A8" s="36"/>
      <c r="B8" s="54">
        <v>2</v>
      </c>
      <c r="C8" s="55" t="s">
        <v>42</v>
      </c>
      <c r="D8" s="56">
        <v>1</v>
      </c>
      <c r="E8" s="57" t="s">
        <v>34</v>
      </c>
      <c r="F8" s="58" t="s">
        <v>68</v>
      </c>
      <c r="G8" s="140"/>
      <c r="H8" s="59" t="s">
        <v>35</v>
      </c>
      <c r="I8" s="60"/>
      <c r="J8" s="60"/>
      <c r="K8" s="61"/>
      <c r="L8" s="62"/>
      <c r="M8" s="63"/>
      <c r="N8" s="63"/>
      <c r="O8" s="64"/>
      <c r="P8" s="65">
        <f>D8*Q8</f>
        <v>1800</v>
      </c>
      <c r="Q8" s="66">
        <v>1800</v>
      </c>
      <c r="R8" s="147"/>
      <c r="S8" s="67">
        <f>D8*R8</f>
        <v>0</v>
      </c>
      <c r="T8" s="68" t="str">
        <f t="shared" si="0"/>
        <v xml:space="preserve"> </v>
      </c>
      <c r="U8" s="69"/>
      <c r="V8" s="70" t="s">
        <v>15</v>
      </c>
    </row>
    <row r="9" spans="1:22" ht="38.25" customHeight="1" x14ac:dyDescent="0.25">
      <c r="A9" s="36"/>
      <c r="B9" s="54">
        <v>3</v>
      </c>
      <c r="C9" s="55" t="s">
        <v>43</v>
      </c>
      <c r="D9" s="56">
        <v>1</v>
      </c>
      <c r="E9" s="57" t="s">
        <v>34</v>
      </c>
      <c r="F9" s="71" t="s">
        <v>44</v>
      </c>
      <c r="G9" s="140"/>
      <c r="H9" s="59" t="s">
        <v>35</v>
      </c>
      <c r="I9" s="60"/>
      <c r="J9" s="60"/>
      <c r="K9" s="61"/>
      <c r="L9" s="62"/>
      <c r="M9" s="63"/>
      <c r="N9" s="63"/>
      <c r="O9" s="64"/>
      <c r="P9" s="65">
        <f>D9*Q9</f>
        <v>250</v>
      </c>
      <c r="Q9" s="66">
        <v>250</v>
      </c>
      <c r="R9" s="147"/>
      <c r="S9" s="67">
        <f>D9*R9</f>
        <v>0</v>
      </c>
      <c r="T9" s="68" t="str">
        <f t="shared" si="0"/>
        <v xml:space="preserve"> </v>
      </c>
      <c r="U9" s="69"/>
      <c r="V9" s="70" t="s">
        <v>17</v>
      </c>
    </row>
    <row r="10" spans="1:22" ht="38.25" customHeight="1" x14ac:dyDescent="0.25">
      <c r="A10" s="36"/>
      <c r="B10" s="54">
        <v>4</v>
      </c>
      <c r="C10" s="72" t="s">
        <v>45</v>
      </c>
      <c r="D10" s="56">
        <v>2</v>
      </c>
      <c r="E10" s="57" t="s">
        <v>34</v>
      </c>
      <c r="F10" s="58" t="s">
        <v>67</v>
      </c>
      <c r="G10" s="140"/>
      <c r="H10" s="59" t="s">
        <v>35</v>
      </c>
      <c r="I10" s="60"/>
      <c r="J10" s="60"/>
      <c r="K10" s="61"/>
      <c r="L10" s="73"/>
      <c r="M10" s="63"/>
      <c r="N10" s="63"/>
      <c r="O10" s="64"/>
      <c r="P10" s="65">
        <f>D10*Q10</f>
        <v>260</v>
      </c>
      <c r="Q10" s="66">
        <v>130</v>
      </c>
      <c r="R10" s="147"/>
      <c r="S10" s="67">
        <f>D10*R10</f>
        <v>0</v>
      </c>
      <c r="T10" s="68" t="str">
        <f t="shared" ref="T10" si="1">IF(ISNUMBER(R10), IF(R10&gt;Q10,"NEVYHOVUJE","VYHOVUJE")," ")</f>
        <v xml:space="preserve"> </v>
      </c>
      <c r="U10" s="69"/>
      <c r="V10" s="70" t="s">
        <v>15</v>
      </c>
    </row>
    <row r="11" spans="1:22" ht="138.75" customHeight="1" x14ac:dyDescent="0.25">
      <c r="A11" s="36"/>
      <c r="B11" s="74">
        <v>5</v>
      </c>
      <c r="C11" s="75" t="s">
        <v>46</v>
      </c>
      <c r="D11" s="76">
        <v>1</v>
      </c>
      <c r="E11" s="77" t="s">
        <v>34</v>
      </c>
      <c r="F11" s="78" t="s">
        <v>70</v>
      </c>
      <c r="G11" s="141"/>
      <c r="H11" s="79" t="s">
        <v>35</v>
      </c>
      <c r="I11" s="60"/>
      <c r="J11" s="60"/>
      <c r="K11" s="61"/>
      <c r="L11" s="80" t="s">
        <v>71</v>
      </c>
      <c r="M11" s="63"/>
      <c r="N11" s="63"/>
      <c r="O11" s="64"/>
      <c r="P11" s="65">
        <f>D11*Q11</f>
        <v>2600</v>
      </c>
      <c r="Q11" s="81">
        <v>2600</v>
      </c>
      <c r="R11" s="148"/>
      <c r="S11" s="67">
        <f>D11*R11</f>
        <v>0</v>
      </c>
      <c r="T11" s="68" t="str">
        <f t="shared" ref="T11:T27" si="2">IF(ISNUMBER(R11), IF(R11&gt;Q11,"NEVYHOVUJE","VYHOVUJE")," ")</f>
        <v xml:space="preserve"> </v>
      </c>
      <c r="U11" s="69"/>
      <c r="V11" s="70" t="s">
        <v>13</v>
      </c>
    </row>
    <row r="12" spans="1:22" ht="53.25" customHeight="1" x14ac:dyDescent="0.25">
      <c r="A12" s="36"/>
      <c r="B12" s="74">
        <v>6</v>
      </c>
      <c r="C12" s="82" t="s">
        <v>47</v>
      </c>
      <c r="D12" s="76">
        <v>4</v>
      </c>
      <c r="E12" s="77" t="s">
        <v>34</v>
      </c>
      <c r="F12" s="78" t="s">
        <v>69</v>
      </c>
      <c r="G12" s="141"/>
      <c r="H12" s="79" t="s">
        <v>35</v>
      </c>
      <c r="I12" s="60"/>
      <c r="J12" s="60"/>
      <c r="K12" s="61"/>
      <c r="L12" s="80"/>
      <c r="M12" s="63"/>
      <c r="N12" s="63"/>
      <c r="O12" s="64"/>
      <c r="P12" s="65">
        <f>D12*Q12</f>
        <v>1160</v>
      </c>
      <c r="Q12" s="83">
        <v>290</v>
      </c>
      <c r="R12" s="148"/>
      <c r="S12" s="67">
        <f>D12*R12</f>
        <v>0</v>
      </c>
      <c r="T12" s="68" t="str">
        <f t="shared" si="2"/>
        <v xml:space="preserve"> </v>
      </c>
      <c r="U12" s="69"/>
      <c r="V12" s="70" t="s">
        <v>15</v>
      </c>
    </row>
    <row r="13" spans="1:22" ht="196.5" customHeight="1" x14ac:dyDescent="0.25">
      <c r="A13" s="36"/>
      <c r="B13" s="74">
        <v>7</v>
      </c>
      <c r="C13" s="82" t="s">
        <v>48</v>
      </c>
      <c r="D13" s="76">
        <v>3</v>
      </c>
      <c r="E13" s="77" t="s">
        <v>34</v>
      </c>
      <c r="F13" s="78" t="s">
        <v>72</v>
      </c>
      <c r="G13" s="141"/>
      <c r="H13" s="144"/>
      <c r="I13" s="60"/>
      <c r="J13" s="60"/>
      <c r="K13" s="61"/>
      <c r="L13" s="80" t="s">
        <v>73</v>
      </c>
      <c r="M13" s="63"/>
      <c r="N13" s="63"/>
      <c r="O13" s="64"/>
      <c r="P13" s="65">
        <f>D13*Q13</f>
        <v>21450</v>
      </c>
      <c r="Q13" s="83">
        <v>7150</v>
      </c>
      <c r="R13" s="148"/>
      <c r="S13" s="67">
        <f>D13*R13</f>
        <v>0</v>
      </c>
      <c r="T13" s="68" t="str">
        <f t="shared" si="2"/>
        <v xml:space="preserve"> </v>
      </c>
      <c r="U13" s="69"/>
      <c r="V13" s="70" t="s">
        <v>12</v>
      </c>
    </row>
    <row r="14" spans="1:22" ht="58.5" customHeight="1" x14ac:dyDescent="0.25">
      <c r="A14" s="36"/>
      <c r="B14" s="74">
        <v>8</v>
      </c>
      <c r="C14" s="82" t="s">
        <v>49</v>
      </c>
      <c r="D14" s="76">
        <v>1</v>
      </c>
      <c r="E14" s="77" t="s">
        <v>34</v>
      </c>
      <c r="F14" s="78" t="s">
        <v>50</v>
      </c>
      <c r="G14" s="141"/>
      <c r="H14" s="79" t="s">
        <v>35</v>
      </c>
      <c r="I14" s="60"/>
      <c r="J14" s="60"/>
      <c r="K14" s="61"/>
      <c r="L14" s="84"/>
      <c r="M14" s="63"/>
      <c r="N14" s="63"/>
      <c r="O14" s="64"/>
      <c r="P14" s="65">
        <f>D14*Q14</f>
        <v>750</v>
      </c>
      <c r="Q14" s="83">
        <v>750</v>
      </c>
      <c r="R14" s="148"/>
      <c r="S14" s="67">
        <f>D14*R14</f>
        <v>0</v>
      </c>
      <c r="T14" s="68" t="str">
        <f t="shared" si="2"/>
        <v xml:space="preserve"> </v>
      </c>
      <c r="U14" s="69"/>
      <c r="V14" s="70" t="s">
        <v>16</v>
      </c>
    </row>
    <row r="15" spans="1:22" ht="126.75" customHeight="1" x14ac:dyDescent="0.25">
      <c r="A15" s="36"/>
      <c r="B15" s="74">
        <v>9</v>
      </c>
      <c r="C15" s="75" t="s">
        <v>51</v>
      </c>
      <c r="D15" s="76">
        <v>1</v>
      </c>
      <c r="E15" s="77" t="s">
        <v>34</v>
      </c>
      <c r="F15" s="78" t="s">
        <v>74</v>
      </c>
      <c r="G15" s="141"/>
      <c r="H15" s="79" t="s">
        <v>35</v>
      </c>
      <c r="I15" s="60"/>
      <c r="J15" s="60"/>
      <c r="K15" s="61"/>
      <c r="L15" s="62"/>
      <c r="M15" s="63"/>
      <c r="N15" s="63"/>
      <c r="O15" s="64"/>
      <c r="P15" s="65">
        <f>D15*Q15</f>
        <v>1400</v>
      </c>
      <c r="Q15" s="81">
        <v>1400</v>
      </c>
      <c r="R15" s="148"/>
      <c r="S15" s="67">
        <f>D15*R15</f>
        <v>0</v>
      </c>
      <c r="T15" s="68" t="str">
        <f t="shared" si="2"/>
        <v xml:space="preserve"> </v>
      </c>
      <c r="U15" s="69"/>
      <c r="V15" s="85" t="s">
        <v>15</v>
      </c>
    </row>
    <row r="16" spans="1:22" ht="114" customHeight="1" x14ac:dyDescent="0.25">
      <c r="A16" s="36"/>
      <c r="B16" s="74">
        <v>10</v>
      </c>
      <c r="C16" s="82" t="s">
        <v>51</v>
      </c>
      <c r="D16" s="76">
        <v>1</v>
      </c>
      <c r="E16" s="77" t="s">
        <v>34</v>
      </c>
      <c r="F16" s="78" t="s">
        <v>75</v>
      </c>
      <c r="G16" s="141"/>
      <c r="H16" s="79" t="s">
        <v>35</v>
      </c>
      <c r="I16" s="60"/>
      <c r="J16" s="60"/>
      <c r="K16" s="61"/>
      <c r="L16" s="73"/>
      <c r="M16" s="63"/>
      <c r="N16" s="63"/>
      <c r="O16" s="64"/>
      <c r="P16" s="65">
        <f>D16*Q16</f>
        <v>3920</v>
      </c>
      <c r="Q16" s="83">
        <v>3920</v>
      </c>
      <c r="R16" s="148"/>
      <c r="S16" s="67">
        <f>D16*R16</f>
        <v>0</v>
      </c>
      <c r="T16" s="68" t="str">
        <f t="shared" si="2"/>
        <v xml:space="preserve"> </v>
      </c>
      <c r="U16" s="69"/>
      <c r="V16" s="86"/>
    </row>
    <row r="17" spans="1:22" ht="156.75" customHeight="1" x14ac:dyDescent="0.25">
      <c r="A17" s="36"/>
      <c r="B17" s="74">
        <v>11</v>
      </c>
      <c r="C17" s="75" t="s">
        <v>52</v>
      </c>
      <c r="D17" s="76">
        <v>5</v>
      </c>
      <c r="E17" s="77" t="s">
        <v>34</v>
      </c>
      <c r="F17" s="78" t="s">
        <v>76</v>
      </c>
      <c r="G17" s="141"/>
      <c r="H17" s="79" t="s">
        <v>35</v>
      </c>
      <c r="I17" s="60"/>
      <c r="J17" s="60"/>
      <c r="K17" s="61"/>
      <c r="L17" s="80" t="s">
        <v>71</v>
      </c>
      <c r="M17" s="63"/>
      <c r="N17" s="63"/>
      <c r="O17" s="64"/>
      <c r="P17" s="65">
        <f>D17*Q17</f>
        <v>8500</v>
      </c>
      <c r="Q17" s="81">
        <v>1700</v>
      </c>
      <c r="R17" s="148"/>
      <c r="S17" s="67">
        <f>D17*R17</f>
        <v>0</v>
      </c>
      <c r="T17" s="68" t="str">
        <f t="shared" si="2"/>
        <v xml:space="preserve"> </v>
      </c>
      <c r="U17" s="69"/>
      <c r="V17" s="70" t="s">
        <v>13</v>
      </c>
    </row>
    <row r="18" spans="1:22" ht="65.25" customHeight="1" x14ac:dyDescent="0.25">
      <c r="A18" s="36"/>
      <c r="B18" s="74">
        <v>12</v>
      </c>
      <c r="C18" s="75" t="s">
        <v>53</v>
      </c>
      <c r="D18" s="76">
        <v>5</v>
      </c>
      <c r="E18" s="77" t="s">
        <v>34</v>
      </c>
      <c r="F18" s="87" t="s">
        <v>54</v>
      </c>
      <c r="G18" s="141"/>
      <c r="H18" s="79" t="s">
        <v>35</v>
      </c>
      <c r="I18" s="60"/>
      <c r="J18" s="60"/>
      <c r="K18" s="61"/>
      <c r="L18" s="84"/>
      <c r="M18" s="63"/>
      <c r="N18" s="63"/>
      <c r="O18" s="64"/>
      <c r="P18" s="65">
        <f>D18*Q18</f>
        <v>900</v>
      </c>
      <c r="Q18" s="81">
        <v>180</v>
      </c>
      <c r="R18" s="148"/>
      <c r="S18" s="67">
        <f>D18*R18</f>
        <v>0</v>
      </c>
      <c r="T18" s="68" t="str">
        <f t="shared" si="2"/>
        <v xml:space="preserve"> </v>
      </c>
      <c r="U18" s="69"/>
      <c r="V18" s="70" t="s">
        <v>16</v>
      </c>
    </row>
    <row r="19" spans="1:22" ht="88.5" customHeight="1" x14ac:dyDescent="0.25">
      <c r="A19" s="36"/>
      <c r="B19" s="74">
        <v>13</v>
      </c>
      <c r="C19" s="88" t="s">
        <v>78</v>
      </c>
      <c r="D19" s="76">
        <v>5</v>
      </c>
      <c r="E19" s="77" t="s">
        <v>34</v>
      </c>
      <c r="F19" s="78" t="s">
        <v>77</v>
      </c>
      <c r="G19" s="141"/>
      <c r="H19" s="79" t="s">
        <v>35</v>
      </c>
      <c r="I19" s="60"/>
      <c r="J19" s="60"/>
      <c r="K19" s="61"/>
      <c r="L19" s="62"/>
      <c r="M19" s="63"/>
      <c r="N19" s="63"/>
      <c r="O19" s="64"/>
      <c r="P19" s="65">
        <f>D19*Q19</f>
        <v>1250</v>
      </c>
      <c r="Q19" s="83">
        <v>250</v>
      </c>
      <c r="R19" s="148"/>
      <c r="S19" s="67">
        <f>D19*R19</f>
        <v>0</v>
      </c>
      <c r="T19" s="68" t="str">
        <f t="shared" si="2"/>
        <v xml:space="preserve"> </v>
      </c>
      <c r="U19" s="69"/>
      <c r="V19" s="85" t="s">
        <v>15</v>
      </c>
    </row>
    <row r="20" spans="1:22" ht="44.25" customHeight="1" x14ac:dyDescent="0.25">
      <c r="A20" s="36"/>
      <c r="B20" s="74">
        <v>14</v>
      </c>
      <c r="C20" s="82" t="s">
        <v>55</v>
      </c>
      <c r="D20" s="76">
        <v>6</v>
      </c>
      <c r="E20" s="77" t="s">
        <v>34</v>
      </c>
      <c r="F20" s="78" t="s">
        <v>79</v>
      </c>
      <c r="G20" s="141"/>
      <c r="H20" s="79" t="s">
        <v>35</v>
      </c>
      <c r="I20" s="60"/>
      <c r="J20" s="60"/>
      <c r="K20" s="61"/>
      <c r="L20" s="73"/>
      <c r="M20" s="63"/>
      <c r="N20" s="63"/>
      <c r="O20" s="64"/>
      <c r="P20" s="65">
        <f>D20*Q20</f>
        <v>1020</v>
      </c>
      <c r="Q20" s="83">
        <v>170</v>
      </c>
      <c r="R20" s="148"/>
      <c r="S20" s="67">
        <f>D20*R20</f>
        <v>0</v>
      </c>
      <c r="T20" s="68" t="str">
        <f t="shared" si="2"/>
        <v xml:space="preserve"> </v>
      </c>
      <c r="U20" s="69"/>
      <c r="V20" s="86"/>
    </row>
    <row r="21" spans="1:22" ht="66.75" customHeight="1" x14ac:dyDescent="0.25">
      <c r="A21" s="36"/>
      <c r="B21" s="74">
        <v>15</v>
      </c>
      <c r="C21" s="75" t="s">
        <v>56</v>
      </c>
      <c r="D21" s="76">
        <v>1</v>
      </c>
      <c r="E21" s="77" t="s">
        <v>34</v>
      </c>
      <c r="F21" s="78" t="s">
        <v>88</v>
      </c>
      <c r="G21" s="141"/>
      <c r="H21" s="79" t="s">
        <v>35</v>
      </c>
      <c r="I21" s="60"/>
      <c r="J21" s="60"/>
      <c r="K21" s="61"/>
      <c r="L21" s="80" t="s">
        <v>89</v>
      </c>
      <c r="M21" s="63"/>
      <c r="N21" s="63"/>
      <c r="O21" s="64"/>
      <c r="P21" s="65">
        <f>D21*Q21</f>
        <v>5700</v>
      </c>
      <c r="Q21" s="81">
        <v>5700</v>
      </c>
      <c r="R21" s="148"/>
      <c r="S21" s="67">
        <f>D21*R21</f>
        <v>0</v>
      </c>
      <c r="T21" s="68" t="str">
        <f t="shared" si="2"/>
        <v xml:space="preserve"> </v>
      </c>
      <c r="U21" s="69"/>
      <c r="V21" s="70" t="s">
        <v>14</v>
      </c>
    </row>
    <row r="22" spans="1:22" ht="52.5" customHeight="1" x14ac:dyDescent="0.25">
      <c r="A22" s="36"/>
      <c r="B22" s="74">
        <v>16</v>
      </c>
      <c r="C22" s="82" t="s">
        <v>57</v>
      </c>
      <c r="D22" s="76">
        <v>2</v>
      </c>
      <c r="E22" s="77" t="s">
        <v>34</v>
      </c>
      <c r="F22" s="78" t="s">
        <v>80</v>
      </c>
      <c r="G22" s="141"/>
      <c r="H22" s="79" t="s">
        <v>35</v>
      </c>
      <c r="I22" s="60"/>
      <c r="J22" s="60"/>
      <c r="K22" s="61"/>
      <c r="L22" s="84"/>
      <c r="M22" s="63"/>
      <c r="N22" s="63"/>
      <c r="O22" s="64"/>
      <c r="P22" s="65">
        <f>D22*Q22</f>
        <v>824</v>
      </c>
      <c r="Q22" s="83">
        <v>412</v>
      </c>
      <c r="R22" s="148"/>
      <c r="S22" s="67">
        <f>D22*R22</f>
        <v>0</v>
      </c>
      <c r="T22" s="68" t="str">
        <f t="shared" si="2"/>
        <v xml:space="preserve"> </v>
      </c>
      <c r="U22" s="69"/>
      <c r="V22" s="70" t="s">
        <v>15</v>
      </c>
    </row>
    <row r="23" spans="1:22" ht="76.5" customHeight="1" x14ac:dyDescent="0.25">
      <c r="A23" s="36"/>
      <c r="B23" s="74">
        <v>17</v>
      </c>
      <c r="C23" s="82" t="s">
        <v>58</v>
      </c>
      <c r="D23" s="76">
        <v>2</v>
      </c>
      <c r="E23" s="77" t="s">
        <v>34</v>
      </c>
      <c r="F23" s="78" t="s">
        <v>81</v>
      </c>
      <c r="G23" s="141"/>
      <c r="H23" s="79" t="s">
        <v>35</v>
      </c>
      <c r="I23" s="60"/>
      <c r="J23" s="60"/>
      <c r="K23" s="61"/>
      <c r="L23" s="62"/>
      <c r="M23" s="63"/>
      <c r="N23" s="63"/>
      <c r="O23" s="64"/>
      <c r="P23" s="65">
        <f>D23*Q23</f>
        <v>3800</v>
      </c>
      <c r="Q23" s="83">
        <v>1900</v>
      </c>
      <c r="R23" s="148"/>
      <c r="S23" s="67">
        <f>D23*R23</f>
        <v>0</v>
      </c>
      <c r="T23" s="68" t="str">
        <f t="shared" si="2"/>
        <v xml:space="preserve"> </v>
      </c>
      <c r="U23" s="69"/>
      <c r="V23" s="70" t="s">
        <v>17</v>
      </c>
    </row>
    <row r="24" spans="1:22" ht="158.25" customHeight="1" x14ac:dyDescent="0.25">
      <c r="A24" s="36"/>
      <c r="B24" s="74">
        <v>18</v>
      </c>
      <c r="C24" s="82" t="s">
        <v>59</v>
      </c>
      <c r="D24" s="76">
        <v>1</v>
      </c>
      <c r="E24" s="77" t="s">
        <v>34</v>
      </c>
      <c r="F24" s="78" t="s">
        <v>82</v>
      </c>
      <c r="G24" s="141"/>
      <c r="H24" s="79" t="s">
        <v>35</v>
      </c>
      <c r="I24" s="60"/>
      <c r="J24" s="60"/>
      <c r="K24" s="61"/>
      <c r="L24" s="62"/>
      <c r="M24" s="63"/>
      <c r="N24" s="63"/>
      <c r="O24" s="64"/>
      <c r="P24" s="65">
        <f>D24*Q24</f>
        <v>826</v>
      </c>
      <c r="Q24" s="83">
        <v>826</v>
      </c>
      <c r="R24" s="148"/>
      <c r="S24" s="67">
        <f>D24*R24</f>
        <v>0</v>
      </c>
      <c r="T24" s="68" t="str">
        <f t="shared" si="2"/>
        <v xml:space="preserve"> </v>
      </c>
      <c r="U24" s="69"/>
      <c r="V24" s="85" t="s">
        <v>15</v>
      </c>
    </row>
    <row r="25" spans="1:22" ht="38.25" customHeight="1" x14ac:dyDescent="0.25">
      <c r="A25" s="36"/>
      <c r="B25" s="74">
        <v>19</v>
      </c>
      <c r="C25" s="82" t="s">
        <v>60</v>
      </c>
      <c r="D25" s="76">
        <v>2</v>
      </c>
      <c r="E25" s="77" t="s">
        <v>34</v>
      </c>
      <c r="F25" s="78" t="s">
        <v>83</v>
      </c>
      <c r="G25" s="141"/>
      <c r="H25" s="79" t="s">
        <v>35</v>
      </c>
      <c r="I25" s="60"/>
      <c r="J25" s="60"/>
      <c r="K25" s="61"/>
      <c r="L25" s="62"/>
      <c r="M25" s="63"/>
      <c r="N25" s="63"/>
      <c r="O25" s="64"/>
      <c r="P25" s="65">
        <f>D25*Q25</f>
        <v>560</v>
      </c>
      <c r="Q25" s="83">
        <v>280</v>
      </c>
      <c r="R25" s="148"/>
      <c r="S25" s="67">
        <f>D25*R25</f>
        <v>0</v>
      </c>
      <c r="T25" s="68" t="str">
        <f t="shared" si="2"/>
        <v xml:space="preserve"> </v>
      </c>
      <c r="U25" s="69"/>
      <c r="V25" s="89"/>
    </row>
    <row r="26" spans="1:22" ht="38.25" customHeight="1" x14ac:dyDescent="0.25">
      <c r="A26" s="36"/>
      <c r="B26" s="74">
        <v>20</v>
      </c>
      <c r="C26" s="82" t="s">
        <v>61</v>
      </c>
      <c r="D26" s="76">
        <v>2</v>
      </c>
      <c r="E26" s="77" t="s">
        <v>34</v>
      </c>
      <c r="F26" s="78" t="s">
        <v>84</v>
      </c>
      <c r="G26" s="141"/>
      <c r="H26" s="79" t="s">
        <v>35</v>
      </c>
      <c r="I26" s="60"/>
      <c r="J26" s="60"/>
      <c r="K26" s="61"/>
      <c r="L26" s="62"/>
      <c r="M26" s="63"/>
      <c r="N26" s="63"/>
      <c r="O26" s="64"/>
      <c r="P26" s="65">
        <f>D26*Q26</f>
        <v>320</v>
      </c>
      <c r="Q26" s="83">
        <v>160</v>
      </c>
      <c r="R26" s="148"/>
      <c r="S26" s="67">
        <f>D26*R26</f>
        <v>0</v>
      </c>
      <c r="T26" s="68" t="str">
        <f t="shared" si="2"/>
        <v xml:space="preserve"> </v>
      </c>
      <c r="U26" s="69"/>
      <c r="V26" s="89"/>
    </row>
    <row r="27" spans="1:22" ht="46.5" customHeight="1" x14ac:dyDescent="0.25">
      <c r="A27" s="36"/>
      <c r="B27" s="74">
        <v>21</v>
      </c>
      <c r="C27" s="82" t="s">
        <v>62</v>
      </c>
      <c r="D27" s="76">
        <v>2</v>
      </c>
      <c r="E27" s="77" t="s">
        <v>34</v>
      </c>
      <c r="F27" s="78" t="s">
        <v>85</v>
      </c>
      <c r="G27" s="141"/>
      <c r="H27" s="79" t="s">
        <v>35</v>
      </c>
      <c r="I27" s="60"/>
      <c r="J27" s="60"/>
      <c r="K27" s="61"/>
      <c r="L27" s="62"/>
      <c r="M27" s="63"/>
      <c r="N27" s="63"/>
      <c r="O27" s="64"/>
      <c r="P27" s="65">
        <f>D27*Q27</f>
        <v>520</v>
      </c>
      <c r="Q27" s="83">
        <v>260</v>
      </c>
      <c r="R27" s="148"/>
      <c r="S27" s="67">
        <f>D27*R27</f>
        <v>0</v>
      </c>
      <c r="T27" s="68" t="str">
        <f t="shared" si="2"/>
        <v xml:space="preserve"> </v>
      </c>
      <c r="U27" s="69"/>
      <c r="V27" s="86"/>
    </row>
    <row r="28" spans="1:22" ht="190.5" customHeight="1" x14ac:dyDescent="0.25">
      <c r="A28" s="36"/>
      <c r="B28" s="90">
        <v>22</v>
      </c>
      <c r="C28" s="91" t="s">
        <v>63</v>
      </c>
      <c r="D28" s="92">
        <v>1</v>
      </c>
      <c r="E28" s="93" t="s">
        <v>34</v>
      </c>
      <c r="F28" s="94" t="s">
        <v>87</v>
      </c>
      <c r="G28" s="142"/>
      <c r="H28" s="145"/>
      <c r="I28" s="60"/>
      <c r="J28" s="60"/>
      <c r="K28" s="61"/>
      <c r="L28" s="62"/>
      <c r="M28" s="63"/>
      <c r="N28" s="63"/>
      <c r="O28" s="64"/>
      <c r="P28" s="95">
        <f>D28*Q28</f>
        <v>14050</v>
      </c>
      <c r="Q28" s="96">
        <v>14050</v>
      </c>
      <c r="R28" s="149"/>
      <c r="S28" s="97">
        <f>D28*R28</f>
        <v>0</v>
      </c>
      <c r="T28" s="98" t="str">
        <f>IF(R28+R29, IF(R28+R29&gt;Q28,"NEVYHOVUJE","VYHOVUJE")," ")</f>
        <v xml:space="preserve"> </v>
      </c>
      <c r="U28" s="69"/>
      <c r="V28" s="85" t="s">
        <v>11</v>
      </c>
    </row>
    <row r="29" spans="1:22" ht="53.25" customHeight="1" thickBot="1" x14ac:dyDescent="0.3">
      <c r="A29" s="36"/>
      <c r="B29" s="99"/>
      <c r="C29" s="100"/>
      <c r="D29" s="101"/>
      <c r="E29" s="102"/>
      <c r="F29" s="103" t="s">
        <v>86</v>
      </c>
      <c r="G29" s="143"/>
      <c r="H29" s="104" t="s">
        <v>35</v>
      </c>
      <c r="I29" s="100"/>
      <c r="J29" s="100"/>
      <c r="K29" s="105"/>
      <c r="L29" s="106"/>
      <c r="M29" s="107"/>
      <c r="N29" s="107"/>
      <c r="O29" s="108"/>
      <c r="P29" s="109"/>
      <c r="Q29" s="110"/>
      <c r="R29" s="150"/>
      <c r="S29" s="111">
        <f>D28*R29</f>
        <v>0</v>
      </c>
      <c r="T29" s="112"/>
      <c r="U29" s="113"/>
      <c r="V29" s="114"/>
    </row>
    <row r="30" spans="1:22" ht="17.45" customHeight="1" thickTop="1" thickBot="1" x14ac:dyDescent="0.3">
      <c r="B30" s="115"/>
      <c r="C30" s="1"/>
      <c r="D30" s="1"/>
      <c r="E30" s="1"/>
      <c r="F30" s="1"/>
      <c r="G30" s="1"/>
      <c r="H30" s="1"/>
      <c r="I30" s="1"/>
      <c r="J30" s="1"/>
      <c r="N30" s="1"/>
      <c r="O30" s="1"/>
      <c r="P30" s="1"/>
    </row>
    <row r="31" spans="1:22" ht="51.75" customHeight="1" thickTop="1" thickBot="1" x14ac:dyDescent="0.3">
      <c r="B31" s="116" t="s">
        <v>30</v>
      </c>
      <c r="C31" s="116"/>
      <c r="D31" s="116"/>
      <c r="E31" s="116"/>
      <c r="F31" s="116"/>
      <c r="G31" s="116"/>
      <c r="H31" s="117"/>
      <c r="I31" s="117"/>
      <c r="J31" s="118"/>
      <c r="K31" s="118"/>
      <c r="L31" s="26"/>
      <c r="M31" s="26"/>
      <c r="N31" s="26"/>
      <c r="O31" s="119"/>
      <c r="P31" s="119"/>
      <c r="Q31" s="120" t="s">
        <v>9</v>
      </c>
      <c r="R31" s="121" t="s">
        <v>10</v>
      </c>
      <c r="S31" s="122"/>
      <c r="T31" s="123"/>
      <c r="U31" s="124"/>
      <c r="V31" s="125"/>
    </row>
    <row r="32" spans="1:22" ht="50.45" customHeight="1" thickTop="1" thickBot="1" x14ac:dyDescent="0.3">
      <c r="B32" s="126" t="s">
        <v>29</v>
      </c>
      <c r="C32" s="126"/>
      <c r="D32" s="126"/>
      <c r="E32" s="126"/>
      <c r="F32" s="126"/>
      <c r="G32" s="126"/>
      <c r="H32" s="126"/>
      <c r="I32" s="127"/>
      <c r="L32" s="6"/>
      <c r="M32" s="6"/>
      <c r="N32" s="6"/>
      <c r="O32" s="128"/>
      <c r="P32" s="128"/>
      <c r="Q32" s="129">
        <f>SUM(P7:P29)</f>
        <v>72360</v>
      </c>
      <c r="R32" s="130">
        <f>SUM(S7:S29)</f>
        <v>0</v>
      </c>
      <c r="S32" s="131"/>
      <c r="T32" s="132"/>
    </row>
    <row r="33" spans="2:19" ht="15.75" thickTop="1" x14ac:dyDescent="0.25">
      <c r="B33" s="133" t="s">
        <v>32</v>
      </c>
      <c r="C33" s="133"/>
      <c r="D33" s="133"/>
      <c r="E33" s="133"/>
      <c r="F33" s="133"/>
      <c r="G33" s="133"/>
      <c r="H33" s="15"/>
      <c r="I33" s="10"/>
      <c r="J33" s="10"/>
      <c r="K33" s="10"/>
      <c r="L33" s="10"/>
      <c r="M33" s="10"/>
      <c r="N33" s="16"/>
      <c r="O33" s="16"/>
      <c r="P33" s="16"/>
      <c r="Q33" s="10"/>
      <c r="R33" s="10"/>
      <c r="S33" s="10"/>
    </row>
    <row r="34" spans="2:19" x14ac:dyDescent="0.25">
      <c r="B34" s="134"/>
      <c r="C34" s="134"/>
      <c r="D34" s="134"/>
      <c r="E34" s="134"/>
      <c r="F34" s="134"/>
      <c r="G34" s="15"/>
      <c r="H34" s="15"/>
      <c r="I34" s="10"/>
      <c r="J34" s="10"/>
      <c r="K34" s="10"/>
      <c r="L34" s="10"/>
      <c r="M34" s="10"/>
      <c r="N34" s="16"/>
      <c r="O34" s="16"/>
      <c r="P34" s="16"/>
      <c r="Q34" s="10"/>
      <c r="R34" s="10"/>
      <c r="S34" s="10"/>
    </row>
    <row r="35" spans="2:19" x14ac:dyDescent="0.25">
      <c r="B35" s="134"/>
      <c r="C35" s="134"/>
      <c r="D35" s="134"/>
      <c r="E35" s="134"/>
      <c r="F35" s="134"/>
      <c r="G35" s="15"/>
      <c r="H35" s="15"/>
      <c r="I35" s="10"/>
      <c r="J35" s="10"/>
      <c r="K35" s="10"/>
      <c r="L35" s="10"/>
      <c r="M35" s="10"/>
      <c r="N35" s="16"/>
      <c r="O35" s="16"/>
      <c r="P35" s="16"/>
      <c r="Q35" s="10"/>
      <c r="R35" s="10"/>
      <c r="S35" s="10"/>
    </row>
    <row r="36" spans="2:19" x14ac:dyDescent="0.25">
      <c r="B36" s="135"/>
      <c r="C36" s="136"/>
      <c r="D36" s="136"/>
      <c r="E36" s="136"/>
      <c r="F36" s="136"/>
      <c r="G36" s="15"/>
      <c r="H36" s="15"/>
      <c r="I36" s="10"/>
      <c r="J36" s="10"/>
      <c r="K36" s="10"/>
      <c r="L36" s="10"/>
      <c r="M36" s="10"/>
      <c r="N36" s="16"/>
      <c r="O36" s="16"/>
      <c r="P36" s="16"/>
      <c r="Q36" s="10"/>
      <c r="R36" s="10"/>
      <c r="S36" s="10"/>
    </row>
    <row r="37" spans="2:19" ht="19.899999999999999" customHeight="1" x14ac:dyDescent="0.25">
      <c r="C37" s="118"/>
      <c r="D37" s="137"/>
      <c r="E37" s="118"/>
      <c r="F37" s="118"/>
      <c r="G37" s="15"/>
      <c r="H37" s="15"/>
      <c r="I37" s="10"/>
      <c r="J37" s="10"/>
      <c r="K37" s="10"/>
      <c r="L37" s="10"/>
      <c r="M37" s="10"/>
      <c r="N37" s="16"/>
      <c r="O37" s="16"/>
      <c r="P37" s="16"/>
      <c r="Q37" s="10"/>
      <c r="R37" s="10"/>
      <c r="S37" s="10"/>
    </row>
    <row r="38" spans="2:19" ht="19.899999999999999" customHeight="1" x14ac:dyDescent="0.25">
      <c r="C38" s="118"/>
      <c r="D38" s="137"/>
      <c r="E38" s="118"/>
      <c r="F38" s="118"/>
      <c r="G38" s="15"/>
      <c r="H38" s="15"/>
      <c r="I38" s="10"/>
      <c r="J38" s="10"/>
      <c r="K38" s="10"/>
      <c r="L38" s="10"/>
      <c r="M38" s="10"/>
      <c r="N38" s="16"/>
      <c r="O38" s="16"/>
      <c r="P38" s="16"/>
      <c r="Q38" s="10"/>
      <c r="R38" s="10"/>
      <c r="S38" s="10"/>
    </row>
    <row r="39" spans="2:19" ht="19.899999999999999" customHeight="1" x14ac:dyDescent="0.25">
      <c r="C39" s="118"/>
      <c r="D39" s="137"/>
      <c r="E39" s="118"/>
      <c r="F39" s="118"/>
      <c r="G39" s="15"/>
      <c r="H39" s="15"/>
      <c r="I39" s="10"/>
      <c r="J39" s="10"/>
      <c r="K39" s="10"/>
      <c r="L39" s="10"/>
      <c r="M39" s="10"/>
      <c r="N39" s="16"/>
      <c r="O39" s="16"/>
      <c r="P39" s="16"/>
      <c r="Q39" s="10"/>
      <c r="R39" s="10"/>
      <c r="S39" s="10"/>
    </row>
    <row r="40" spans="2:19" ht="19.899999999999999" customHeight="1" x14ac:dyDescent="0.25">
      <c r="C40" s="118"/>
      <c r="D40" s="137"/>
      <c r="E40" s="118"/>
      <c r="F40" s="118"/>
      <c r="G40" s="15"/>
      <c r="H40" s="15"/>
      <c r="I40" s="10"/>
      <c r="J40" s="10"/>
      <c r="K40" s="10"/>
      <c r="L40" s="10"/>
      <c r="M40" s="10"/>
      <c r="N40" s="16"/>
      <c r="O40" s="16"/>
      <c r="P40" s="16"/>
      <c r="Q40" s="10"/>
      <c r="R40" s="10"/>
      <c r="S40" s="10"/>
    </row>
    <row r="41" spans="2:19" ht="19.899999999999999" customHeight="1" x14ac:dyDescent="0.25">
      <c r="C41" s="118"/>
      <c r="D41" s="137"/>
      <c r="E41" s="118"/>
      <c r="F41" s="118"/>
      <c r="G41" s="15"/>
      <c r="H41" s="15"/>
      <c r="I41" s="10"/>
      <c r="J41" s="10"/>
      <c r="K41" s="10"/>
      <c r="L41" s="10"/>
      <c r="M41" s="10"/>
      <c r="N41" s="16"/>
      <c r="O41" s="16"/>
      <c r="P41" s="16"/>
      <c r="Q41" s="10"/>
      <c r="R41" s="10"/>
      <c r="S41" s="10"/>
    </row>
    <row r="42" spans="2:19" ht="19.899999999999999" customHeight="1" x14ac:dyDescent="0.25">
      <c r="C42" s="118"/>
      <c r="D42" s="137"/>
      <c r="E42" s="118"/>
      <c r="F42" s="118"/>
      <c r="G42" s="15"/>
      <c r="H42" s="15"/>
      <c r="I42" s="10"/>
      <c r="J42" s="10"/>
      <c r="K42" s="10"/>
      <c r="L42" s="10"/>
      <c r="M42" s="10"/>
      <c r="N42" s="16"/>
      <c r="O42" s="16"/>
      <c r="P42" s="16"/>
      <c r="Q42" s="10"/>
      <c r="R42" s="10"/>
      <c r="S42" s="10"/>
    </row>
    <row r="43" spans="2:19" ht="19.899999999999999" customHeight="1" x14ac:dyDescent="0.25">
      <c r="C43" s="118"/>
      <c r="D43" s="137"/>
      <c r="E43" s="118"/>
      <c r="F43" s="118"/>
      <c r="G43" s="15"/>
      <c r="H43" s="15"/>
      <c r="I43" s="10"/>
      <c r="J43" s="10"/>
      <c r="K43" s="10"/>
      <c r="L43" s="10"/>
      <c r="M43" s="10"/>
      <c r="N43" s="16"/>
      <c r="O43" s="16"/>
      <c r="P43" s="16"/>
      <c r="Q43" s="10"/>
      <c r="R43" s="10"/>
      <c r="S43" s="10"/>
    </row>
    <row r="44" spans="2:19" ht="19.899999999999999" customHeight="1" x14ac:dyDescent="0.25">
      <c r="C44" s="118"/>
      <c r="D44" s="137"/>
      <c r="E44" s="118"/>
      <c r="F44" s="118"/>
      <c r="G44" s="15"/>
      <c r="H44" s="15"/>
      <c r="I44" s="10"/>
      <c r="J44" s="10"/>
      <c r="K44" s="10"/>
      <c r="L44" s="10"/>
      <c r="M44" s="10"/>
      <c r="N44" s="16"/>
      <c r="O44" s="16"/>
      <c r="P44" s="16"/>
      <c r="Q44" s="10"/>
      <c r="R44" s="10"/>
      <c r="S44" s="10"/>
    </row>
    <row r="45" spans="2:19" ht="19.899999999999999" customHeight="1" x14ac:dyDescent="0.25">
      <c r="C45" s="118"/>
      <c r="D45" s="137"/>
      <c r="E45" s="118"/>
      <c r="F45" s="118"/>
      <c r="G45" s="15"/>
      <c r="H45" s="15"/>
      <c r="I45" s="10"/>
      <c r="J45" s="10"/>
      <c r="K45" s="10"/>
      <c r="L45" s="10"/>
      <c r="M45" s="10"/>
      <c r="N45" s="16"/>
      <c r="O45" s="16"/>
      <c r="P45" s="16"/>
      <c r="Q45" s="10"/>
      <c r="R45" s="10"/>
      <c r="S45" s="10"/>
    </row>
    <row r="46" spans="2:19" ht="19.899999999999999" customHeight="1" x14ac:dyDescent="0.25">
      <c r="C46" s="118"/>
      <c r="D46" s="137"/>
      <c r="E46" s="118"/>
      <c r="F46" s="118"/>
      <c r="G46" s="15"/>
      <c r="H46" s="15"/>
      <c r="I46" s="10"/>
      <c r="J46" s="10"/>
      <c r="K46" s="10"/>
      <c r="L46" s="10"/>
      <c r="M46" s="10"/>
      <c r="N46" s="16"/>
      <c r="O46" s="16"/>
      <c r="P46" s="16"/>
      <c r="Q46" s="10"/>
      <c r="R46" s="10"/>
      <c r="S46" s="10"/>
    </row>
    <row r="47" spans="2:19" ht="19.899999999999999" customHeight="1" x14ac:dyDescent="0.25">
      <c r="C47" s="118"/>
      <c r="D47" s="137"/>
      <c r="E47" s="118"/>
      <c r="F47" s="118"/>
      <c r="G47" s="15"/>
      <c r="H47" s="15"/>
      <c r="I47" s="10"/>
      <c r="J47" s="10"/>
      <c r="K47" s="10"/>
      <c r="L47" s="10"/>
      <c r="M47" s="10"/>
      <c r="N47" s="16"/>
      <c r="O47" s="16"/>
      <c r="P47" s="16"/>
      <c r="Q47" s="10"/>
      <c r="R47" s="10"/>
      <c r="S47" s="10"/>
    </row>
    <row r="48" spans="2:19" ht="19.899999999999999" customHeight="1" x14ac:dyDescent="0.25">
      <c r="C48" s="118"/>
      <c r="D48" s="137"/>
      <c r="E48" s="118"/>
      <c r="F48" s="118"/>
      <c r="G48" s="15"/>
      <c r="H48" s="15"/>
      <c r="I48" s="10"/>
      <c r="J48" s="10"/>
      <c r="K48" s="10"/>
      <c r="L48" s="10"/>
      <c r="M48" s="10"/>
      <c r="N48" s="16"/>
      <c r="O48" s="16"/>
      <c r="P48" s="16"/>
      <c r="Q48" s="10"/>
      <c r="R48" s="10"/>
      <c r="S48" s="10"/>
    </row>
    <row r="49" spans="3:19" ht="19.899999999999999" customHeight="1" x14ac:dyDescent="0.25">
      <c r="C49" s="118"/>
      <c r="D49" s="137"/>
      <c r="E49" s="118"/>
      <c r="F49" s="118"/>
      <c r="G49" s="15"/>
      <c r="H49" s="15"/>
      <c r="I49" s="10"/>
      <c r="J49" s="10"/>
      <c r="K49" s="10"/>
      <c r="L49" s="10"/>
      <c r="M49" s="10"/>
      <c r="N49" s="16"/>
      <c r="O49" s="16"/>
      <c r="P49" s="16"/>
      <c r="Q49" s="10"/>
      <c r="R49" s="10"/>
      <c r="S49" s="10"/>
    </row>
    <row r="50" spans="3:19" ht="19.899999999999999" customHeight="1" x14ac:dyDescent="0.25">
      <c r="C50" s="118"/>
      <c r="D50" s="137"/>
      <c r="E50" s="118"/>
      <c r="F50" s="118"/>
      <c r="G50" s="15"/>
      <c r="H50" s="15"/>
      <c r="I50" s="10"/>
      <c r="J50" s="10"/>
      <c r="K50" s="10"/>
      <c r="L50" s="10"/>
      <c r="M50" s="10"/>
      <c r="N50" s="16"/>
      <c r="O50" s="16"/>
      <c r="P50" s="16"/>
      <c r="Q50" s="10"/>
      <c r="R50" s="10"/>
      <c r="S50" s="10"/>
    </row>
    <row r="51" spans="3:19" ht="19.899999999999999" customHeight="1" x14ac:dyDescent="0.25">
      <c r="C51" s="118"/>
      <c r="D51" s="137"/>
      <c r="E51" s="118"/>
      <c r="F51" s="118"/>
      <c r="G51" s="15"/>
      <c r="H51" s="15"/>
      <c r="I51" s="10"/>
      <c r="J51" s="10"/>
      <c r="K51" s="10"/>
      <c r="L51" s="10"/>
      <c r="M51" s="10"/>
      <c r="N51" s="16"/>
      <c r="O51" s="16"/>
      <c r="P51" s="16"/>
      <c r="Q51" s="10"/>
      <c r="R51" s="10"/>
      <c r="S51" s="10"/>
    </row>
    <row r="52" spans="3:19" ht="19.899999999999999" customHeight="1" x14ac:dyDescent="0.25">
      <c r="C52" s="118"/>
      <c r="D52" s="137"/>
      <c r="E52" s="118"/>
      <c r="F52" s="118"/>
      <c r="G52" s="15"/>
      <c r="H52" s="15"/>
      <c r="I52" s="10"/>
      <c r="J52" s="10"/>
      <c r="K52" s="10"/>
      <c r="L52" s="10"/>
      <c r="M52" s="10"/>
      <c r="N52" s="16"/>
      <c r="O52" s="16"/>
      <c r="P52" s="16"/>
      <c r="Q52" s="10"/>
      <c r="R52" s="10"/>
      <c r="S52" s="10"/>
    </row>
    <row r="53" spans="3:19" ht="19.899999999999999" customHeight="1" x14ac:dyDescent="0.25">
      <c r="C53" s="118"/>
      <c r="D53" s="137"/>
      <c r="E53" s="118"/>
      <c r="F53" s="118"/>
      <c r="G53" s="15"/>
      <c r="H53" s="15"/>
      <c r="I53" s="10"/>
      <c r="J53" s="10"/>
      <c r="K53" s="10"/>
      <c r="L53" s="10"/>
      <c r="M53" s="10"/>
      <c r="N53" s="16"/>
      <c r="O53" s="16"/>
      <c r="P53" s="16"/>
      <c r="Q53" s="10"/>
      <c r="R53" s="10"/>
      <c r="S53" s="10"/>
    </row>
    <row r="54" spans="3:19" ht="19.899999999999999" customHeight="1" x14ac:dyDescent="0.25">
      <c r="C54" s="118"/>
      <c r="D54" s="137"/>
      <c r="E54" s="118"/>
      <c r="F54" s="118"/>
      <c r="G54" s="15"/>
      <c r="H54" s="15"/>
      <c r="I54" s="10"/>
      <c r="J54" s="10"/>
      <c r="K54" s="10"/>
      <c r="L54" s="10"/>
      <c r="M54" s="10"/>
      <c r="N54" s="16"/>
      <c r="O54" s="16"/>
      <c r="P54" s="16"/>
      <c r="Q54" s="10"/>
      <c r="R54" s="10"/>
      <c r="S54" s="10"/>
    </row>
    <row r="55" spans="3:19" ht="19.899999999999999" customHeight="1" x14ac:dyDescent="0.25">
      <c r="C55" s="118"/>
      <c r="D55" s="137"/>
      <c r="E55" s="118"/>
      <c r="F55" s="118"/>
      <c r="G55" s="15"/>
      <c r="H55" s="15"/>
      <c r="I55" s="10"/>
      <c r="J55" s="10"/>
      <c r="K55" s="10"/>
      <c r="L55" s="10"/>
      <c r="M55" s="10"/>
      <c r="N55" s="16"/>
      <c r="O55" s="16"/>
      <c r="P55" s="16"/>
      <c r="Q55" s="10"/>
      <c r="R55" s="10"/>
      <c r="S55" s="10"/>
    </row>
    <row r="56" spans="3:19" ht="19.899999999999999" customHeight="1" x14ac:dyDescent="0.25">
      <c r="C56" s="118"/>
      <c r="D56" s="137"/>
      <c r="E56" s="118"/>
      <c r="F56" s="118"/>
      <c r="G56" s="15"/>
      <c r="H56" s="15"/>
      <c r="I56" s="10"/>
      <c r="J56" s="10"/>
      <c r="K56" s="10"/>
      <c r="L56" s="10"/>
      <c r="M56" s="10"/>
      <c r="N56" s="16"/>
      <c r="O56" s="16"/>
      <c r="P56" s="16"/>
      <c r="Q56" s="10"/>
      <c r="R56" s="10"/>
      <c r="S56" s="10"/>
    </row>
    <row r="57" spans="3:19" ht="19.899999999999999" customHeight="1" x14ac:dyDescent="0.25">
      <c r="C57" s="118"/>
      <c r="D57" s="137"/>
      <c r="E57" s="118"/>
      <c r="F57" s="118"/>
      <c r="G57" s="15"/>
      <c r="H57" s="15"/>
      <c r="I57" s="10"/>
      <c r="J57" s="10"/>
      <c r="K57" s="10"/>
      <c r="L57" s="10"/>
      <c r="M57" s="10"/>
      <c r="N57" s="16"/>
      <c r="O57" s="16"/>
      <c r="P57" s="16"/>
      <c r="Q57" s="10"/>
      <c r="R57" s="10"/>
      <c r="S57" s="10"/>
    </row>
    <row r="58" spans="3:19" ht="19.899999999999999" customHeight="1" x14ac:dyDescent="0.25">
      <c r="C58" s="118"/>
      <c r="D58" s="137"/>
      <c r="E58" s="118"/>
      <c r="F58" s="118"/>
      <c r="G58" s="15"/>
      <c r="H58" s="15"/>
      <c r="I58" s="10"/>
      <c r="J58" s="10"/>
      <c r="K58" s="10"/>
      <c r="L58" s="10"/>
      <c r="M58" s="10"/>
      <c r="N58" s="16"/>
      <c r="O58" s="16"/>
      <c r="P58" s="16"/>
      <c r="Q58" s="10"/>
      <c r="R58" s="10"/>
      <c r="S58" s="10"/>
    </row>
    <row r="59" spans="3:19" ht="19.899999999999999" customHeight="1" x14ac:dyDescent="0.25">
      <c r="C59" s="118"/>
      <c r="D59" s="137"/>
      <c r="E59" s="118"/>
      <c r="F59" s="118"/>
      <c r="G59" s="15"/>
      <c r="H59" s="15"/>
      <c r="I59" s="10"/>
      <c r="J59" s="10"/>
      <c r="K59" s="10"/>
      <c r="L59" s="10"/>
      <c r="M59" s="10"/>
      <c r="N59" s="16"/>
      <c r="O59" s="16"/>
      <c r="P59" s="16"/>
      <c r="Q59" s="10"/>
      <c r="R59" s="10"/>
      <c r="S59" s="10"/>
    </row>
    <row r="60" spans="3:19" ht="19.899999999999999" customHeight="1" x14ac:dyDescent="0.25">
      <c r="C60" s="118"/>
      <c r="D60" s="137"/>
      <c r="E60" s="118"/>
      <c r="F60" s="118"/>
      <c r="G60" s="15"/>
      <c r="H60" s="15"/>
      <c r="I60" s="10"/>
      <c r="J60" s="10"/>
      <c r="K60" s="10"/>
      <c r="L60" s="10"/>
      <c r="M60" s="10"/>
      <c r="N60" s="16"/>
      <c r="O60" s="16"/>
      <c r="P60" s="16"/>
      <c r="Q60" s="10"/>
      <c r="R60" s="10"/>
      <c r="S60" s="10"/>
    </row>
    <row r="61" spans="3:19" ht="19.899999999999999" customHeight="1" x14ac:dyDescent="0.25">
      <c r="C61" s="118"/>
      <c r="D61" s="137"/>
      <c r="E61" s="118"/>
      <c r="F61" s="118"/>
      <c r="G61" s="15"/>
      <c r="H61" s="15"/>
      <c r="I61" s="10"/>
      <c r="J61" s="10"/>
      <c r="K61" s="10"/>
      <c r="L61" s="10"/>
      <c r="M61" s="10"/>
      <c r="N61" s="16"/>
      <c r="O61" s="16"/>
      <c r="P61" s="16"/>
      <c r="Q61" s="10"/>
      <c r="R61" s="10"/>
      <c r="S61" s="10"/>
    </row>
    <row r="62" spans="3:19" ht="19.899999999999999" customHeight="1" x14ac:dyDescent="0.25">
      <c r="C62" s="118"/>
      <c r="D62" s="137"/>
      <c r="E62" s="118"/>
      <c r="F62" s="118"/>
      <c r="G62" s="15"/>
      <c r="H62" s="15"/>
      <c r="I62" s="10"/>
      <c r="J62" s="10"/>
      <c r="K62" s="10"/>
      <c r="L62" s="10"/>
      <c r="M62" s="10"/>
      <c r="N62" s="16"/>
      <c r="O62" s="16"/>
      <c r="P62" s="16"/>
      <c r="Q62" s="10"/>
      <c r="R62" s="10"/>
      <c r="S62" s="10"/>
    </row>
    <row r="63" spans="3:19" ht="19.899999999999999" customHeight="1" x14ac:dyDescent="0.25">
      <c r="C63" s="118"/>
      <c r="D63" s="137"/>
      <c r="E63" s="118"/>
      <c r="F63" s="118"/>
      <c r="G63" s="15"/>
      <c r="H63" s="15"/>
      <c r="I63" s="10"/>
      <c r="J63" s="10"/>
      <c r="K63" s="10"/>
      <c r="L63" s="10"/>
      <c r="M63" s="10"/>
      <c r="N63" s="16"/>
      <c r="O63" s="16"/>
      <c r="P63" s="16"/>
      <c r="Q63" s="10"/>
      <c r="R63" s="10"/>
      <c r="S63" s="10"/>
    </row>
    <row r="64" spans="3:19" ht="19.899999999999999" customHeight="1" x14ac:dyDescent="0.25">
      <c r="C64" s="118"/>
      <c r="D64" s="137"/>
      <c r="E64" s="118"/>
      <c r="F64" s="118"/>
      <c r="G64" s="15"/>
      <c r="H64" s="15"/>
      <c r="I64" s="10"/>
      <c r="J64" s="10"/>
      <c r="K64" s="10"/>
      <c r="L64" s="10"/>
      <c r="M64" s="10"/>
      <c r="N64" s="16"/>
      <c r="O64" s="16"/>
      <c r="P64" s="16"/>
      <c r="Q64" s="10"/>
      <c r="R64" s="10"/>
      <c r="S64" s="10"/>
    </row>
    <row r="65" spans="3:19" ht="19.899999999999999" customHeight="1" x14ac:dyDescent="0.25">
      <c r="C65" s="118"/>
      <c r="D65" s="137"/>
      <c r="E65" s="118"/>
      <c r="F65" s="118"/>
      <c r="G65" s="15"/>
      <c r="H65" s="15"/>
      <c r="I65" s="10"/>
      <c r="J65" s="10"/>
      <c r="K65" s="10"/>
      <c r="L65" s="10"/>
      <c r="M65" s="10"/>
      <c r="N65" s="16"/>
      <c r="O65" s="16"/>
      <c r="P65" s="16"/>
      <c r="Q65" s="10"/>
      <c r="R65" s="10"/>
      <c r="S65" s="10"/>
    </row>
    <row r="66" spans="3:19" ht="19.899999999999999" customHeight="1" x14ac:dyDescent="0.25">
      <c r="C66" s="118"/>
      <c r="D66" s="137"/>
      <c r="E66" s="118"/>
      <c r="F66" s="118"/>
      <c r="G66" s="15"/>
      <c r="H66" s="15"/>
      <c r="I66" s="10"/>
      <c r="J66" s="10"/>
      <c r="K66" s="10"/>
      <c r="L66" s="10"/>
      <c r="M66" s="10"/>
      <c r="N66" s="16"/>
      <c r="O66" s="16"/>
      <c r="P66" s="16"/>
      <c r="Q66" s="10"/>
      <c r="R66" s="10"/>
      <c r="S66" s="10"/>
    </row>
    <row r="67" spans="3:19" ht="19.899999999999999" customHeight="1" x14ac:dyDescent="0.25">
      <c r="C67" s="118"/>
      <c r="D67" s="137"/>
      <c r="E67" s="118"/>
      <c r="F67" s="118"/>
      <c r="G67" s="15"/>
      <c r="H67" s="15"/>
      <c r="I67" s="10"/>
      <c r="J67" s="10"/>
      <c r="K67" s="10"/>
      <c r="L67" s="10"/>
      <c r="M67" s="10"/>
      <c r="N67" s="16"/>
      <c r="O67" s="16"/>
      <c r="P67" s="16"/>
      <c r="Q67" s="10"/>
      <c r="R67" s="10"/>
      <c r="S67" s="10"/>
    </row>
    <row r="68" spans="3:19" ht="19.899999999999999" customHeight="1" x14ac:dyDescent="0.25">
      <c r="C68" s="118"/>
      <c r="D68" s="137"/>
      <c r="E68" s="118"/>
      <c r="F68" s="118"/>
      <c r="G68" s="15"/>
      <c r="H68" s="15"/>
      <c r="I68" s="10"/>
      <c r="J68" s="10"/>
      <c r="K68" s="10"/>
      <c r="L68" s="10"/>
      <c r="M68" s="10"/>
      <c r="N68" s="16"/>
      <c r="O68" s="16"/>
      <c r="P68" s="16"/>
      <c r="Q68" s="10"/>
      <c r="R68" s="10"/>
      <c r="S68" s="10"/>
    </row>
    <row r="69" spans="3:19" ht="19.899999999999999" customHeight="1" x14ac:dyDescent="0.25">
      <c r="C69" s="118"/>
      <c r="D69" s="137"/>
      <c r="E69" s="118"/>
      <c r="F69" s="118"/>
      <c r="G69" s="15"/>
      <c r="H69" s="15"/>
      <c r="I69" s="10"/>
      <c r="J69" s="10"/>
      <c r="K69" s="10"/>
      <c r="L69" s="10"/>
      <c r="M69" s="10"/>
      <c r="N69" s="16"/>
      <c r="O69" s="16"/>
      <c r="P69" s="16"/>
      <c r="Q69" s="10"/>
      <c r="R69" s="10"/>
      <c r="S69" s="10"/>
    </row>
    <row r="70" spans="3:19" ht="19.899999999999999" customHeight="1" x14ac:dyDescent="0.25">
      <c r="C70" s="118"/>
      <c r="D70" s="137"/>
      <c r="E70" s="118"/>
      <c r="F70" s="118"/>
      <c r="G70" s="15"/>
      <c r="H70" s="15"/>
      <c r="I70" s="10"/>
      <c r="J70" s="10"/>
      <c r="K70" s="10"/>
      <c r="L70" s="10"/>
      <c r="M70" s="10"/>
      <c r="N70" s="16"/>
      <c r="O70" s="16"/>
      <c r="P70" s="16"/>
      <c r="Q70" s="10"/>
      <c r="R70" s="10"/>
      <c r="S70" s="10"/>
    </row>
    <row r="71" spans="3:19" ht="19.899999999999999" customHeight="1" x14ac:dyDescent="0.25">
      <c r="C71" s="118"/>
      <c r="D71" s="137"/>
      <c r="E71" s="118"/>
      <c r="F71" s="118"/>
      <c r="G71" s="15"/>
      <c r="H71" s="15"/>
      <c r="I71" s="10"/>
      <c r="J71" s="10"/>
      <c r="K71" s="10"/>
      <c r="L71" s="10"/>
      <c r="M71" s="10"/>
      <c r="N71" s="16"/>
      <c r="O71" s="16"/>
      <c r="P71" s="16"/>
      <c r="Q71" s="10"/>
      <c r="R71" s="10"/>
      <c r="S71" s="10"/>
    </row>
    <row r="72" spans="3:19" ht="19.899999999999999" customHeight="1" x14ac:dyDescent="0.25">
      <c r="C72" s="118"/>
      <c r="D72" s="137"/>
      <c r="E72" s="118"/>
      <c r="F72" s="118"/>
      <c r="G72" s="15"/>
      <c r="H72" s="15"/>
      <c r="I72" s="10"/>
      <c r="J72" s="10"/>
      <c r="K72" s="10"/>
      <c r="L72" s="10"/>
      <c r="M72" s="10"/>
      <c r="N72" s="16"/>
      <c r="O72" s="16"/>
      <c r="P72" s="16"/>
      <c r="Q72" s="10"/>
      <c r="R72" s="10"/>
      <c r="S72" s="10"/>
    </row>
    <row r="73" spans="3:19" ht="19.899999999999999" customHeight="1" x14ac:dyDescent="0.25">
      <c r="C73" s="118"/>
      <c r="D73" s="137"/>
      <c r="E73" s="118"/>
      <c r="F73" s="118"/>
      <c r="G73" s="15"/>
      <c r="H73" s="15"/>
      <c r="I73" s="10"/>
      <c r="J73" s="10"/>
      <c r="K73" s="10"/>
      <c r="L73" s="10"/>
      <c r="M73" s="10"/>
      <c r="N73" s="16"/>
      <c r="O73" s="16"/>
      <c r="P73" s="16"/>
      <c r="Q73" s="10"/>
      <c r="R73" s="10"/>
      <c r="S73" s="10"/>
    </row>
    <row r="74" spans="3:19" ht="19.899999999999999" customHeight="1" x14ac:dyDescent="0.25">
      <c r="C74" s="118"/>
      <c r="D74" s="137"/>
      <c r="E74" s="118"/>
      <c r="F74" s="118"/>
      <c r="G74" s="15"/>
      <c r="H74" s="15"/>
      <c r="I74" s="10"/>
      <c r="J74" s="10"/>
      <c r="K74" s="10"/>
      <c r="L74" s="10"/>
      <c r="M74" s="10"/>
      <c r="N74" s="16"/>
      <c r="O74" s="16"/>
      <c r="P74" s="16"/>
      <c r="Q74" s="10"/>
      <c r="R74" s="10"/>
      <c r="S74" s="10"/>
    </row>
    <row r="75" spans="3:19" ht="19.899999999999999" customHeight="1" x14ac:dyDescent="0.25">
      <c r="C75" s="118"/>
      <c r="D75" s="137"/>
      <c r="E75" s="118"/>
      <c r="F75" s="118"/>
      <c r="G75" s="15"/>
      <c r="H75" s="15"/>
      <c r="I75" s="10"/>
      <c r="J75" s="10"/>
      <c r="K75" s="10"/>
      <c r="L75" s="10"/>
      <c r="M75" s="10"/>
      <c r="N75" s="16"/>
      <c r="O75" s="16"/>
      <c r="P75" s="16"/>
      <c r="Q75" s="10"/>
      <c r="R75" s="10"/>
      <c r="S75" s="10"/>
    </row>
    <row r="76" spans="3:19" ht="19.899999999999999" customHeight="1" x14ac:dyDescent="0.25">
      <c r="C76" s="118"/>
      <c r="D76" s="137"/>
      <c r="E76" s="118"/>
      <c r="F76" s="118"/>
      <c r="G76" s="15"/>
      <c r="H76" s="15"/>
      <c r="I76" s="10"/>
      <c r="J76" s="10"/>
      <c r="K76" s="10"/>
      <c r="L76" s="10"/>
      <c r="M76" s="10"/>
      <c r="N76" s="16"/>
      <c r="O76" s="16"/>
      <c r="P76" s="16"/>
      <c r="Q76" s="10"/>
      <c r="R76" s="10"/>
      <c r="S76" s="10"/>
    </row>
    <row r="77" spans="3:19" ht="19.899999999999999" customHeight="1" x14ac:dyDescent="0.25">
      <c r="C77" s="118"/>
      <c r="D77" s="137"/>
      <c r="E77" s="118"/>
      <c r="F77" s="118"/>
      <c r="G77" s="15"/>
      <c r="H77" s="15"/>
      <c r="I77" s="10"/>
      <c r="J77" s="10"/>
      <c r="K77" s="10"/>
      <c r="L77" s="10"/>
      <c r="M77" s="10"/>
      <c r="N77" s="16"/>
      <c r="O77" s="16"/>
      <c r="P77" s="16"/>
      <c r="Q77" s="10"/>
      <c r="R77" s="10"/>
      <c r="S77" s="10"/>
    </row>
    <row r="78" spans="3:19" ht="19.899999999999999" customHeight="1" x14ac:dyDescent="0.25">
      <c r="C78" s="118"/>
      <c r="D78" s="137"/>
      <c r="E78" s="118"/>
      <c r="F78" s="118"/>
      <c r="G78" s="15"/>
      <c r="H78" s="15"/>
      <c r="I78" s="10"/>
      <c r="J78" s="10"/>
      <c r="K78" s="10"/>
      <c r="L78" s="10"/>
      <c r="M78" s="10"/>
      <c r="N78" s="16"/>
      <c r="O78" s="16"/>
      <c r="P78" s="16"/>
      <c r="Q78" s="10"/>
      <c r="R78" s="10"/>
      <c r="S78" s="10"/>
    </row>
    <row r="79" spans="3:19" ht="19.899999999999999" customHeight="1" x14ac:dyDescent="0.25">
      <c r="C79" s="118"/>
      <c r="D79" s="137"/>
      <c r="E79" s="118"/>
      <c r="F79" s="118"/>
      <c r="G79" s="15"/>
      <c r="H79" s="15"/>
      <c r="I79" s="10"/>
      <c r="J79" s="10"/>
      <c r="K79" s="10"/>
      <c r="L79" s="10"/>
      <c r="M79" s="10"/>
      <c r="N79" s="16"/>
      <c r="O79" s="16"/>
      <c r="P79" s="16"/>
      <c r="Q79" s="10"/>
      <c r="R79" s="10"/>
      <c r="S79" s="10"/>
    </row>
    <row r="80" spans="3:19" ht="19.899999999999999" customHeight="1" x14ac:dyDescent="0.25">
      <c r="C80" s="118"/>
      <c r="D80" s="137"/>
      <c r="E80" s="118"/>
      <c r="F80" s="118"/>
      <c r="G80" s="15"/>
      <c r="H80" s="15"/>
      <c r="I80" s="10"/>
      <c r="J80" s="10"/>
      <c r="K80" s="10"/>
      <c r="L80" s="10"/>
      <c r="M80" s="10"/>
      <c r="N80" s="16"/>
      <c r="O80" s="16"/>
      <c r="P80" s="16"/>
      <c r="Q80" s="10"/>
      <c r="R80" s="10"/>
      <c r="S80" s="10"/>
    </row>
    <row r="81" spans="3:19" ht="19.899999999999999" customHeight="1" x14ac:dyDescent="0.25">
      <c r="C81" s="118"/>
      <c r="D81" s="137"/>
      <c r="E81" s="118"/>
      <c r="F81" s="118"/>
      <c r="G81" s="15"/>
      <c r="H81" s="15"/>
      <c r="I81" s="10"/>
      <c r="J81" s="10"/>
      <c r="K81" s="10"/>
      <c r="L81" s="10"/>
      <c r="M81" s="10"/>
      <c r="N81" s="16"/>
      <c r="O81" s="16"/>
      <c r="P81" s="16"/>
      <c r="Q81" s="10"/>
      <c r="R81" s="10"/>
      <c r="S81" s="10"/>
    </row>
    <row r="82" spans="3:19" ht="19.899999999999999" customHeight="1" x14ac:dyDescent="0.25">
      <c r="C82" s="118"/>
      <c r="D82" s="137"/>
      <c r="E82" s="118"/>
      <c r="F82" s="118"/>
      <c r="G82" s="15"/>
      <c r="H82" s="15"/>
      <c r="I82" s="10"/>
      <c r="J82" s="10"/>
      <c r="K82" s="10"/>
      <c r="L82" s="10"/>
      <c r="M82" s="10"/>
      <c r="N82" s="16"/>
      <c r="O82" s="16"/>
      <c r="P82" s="16"/>
      <c r="Q82" s="10"/>
      <c r="R82" s="10"/>
      <c r="S82" s="10"/>
    </row>
    <row r="83" spans="3:19" ht="19.899999999999999" customHeight="1" x14ac:dyDescent="0.25">
      <c r="C83" s="118"/>
      <c r="D83" s="137"/>
      <c r="E83" s="118"/>
      <c r="F83" s="118"/>
      <c r="G83" s="15"/>
      <c r="H83" s="15"/>
      <c r="I83" s="10"/>
      <c r="J83" s="10"/>
      <c r="K83" s="10"/>
      <c r="L83" s="10"/>
      <c r="M83" s="10"/>
      <c r="N83" s="16"/>
      <c r="O83" s="16"/>
      <c r="P83" s="16"/>
      <c r="Q83" s="10"/>
      <c r="R83" s="10"/>
      <c r="S83" s="10"/>
    </row>
    <row r="84" spans="3:19" ht="19.899999999999999" customHeight="1" x14ac:dyDescent="0.25">
      <c r="C84" s="118"/>
      <c r="D84" s="137"/>
      <c r="E84" s="118"/>
      <c r="F84" s="118"/>
      <c r="G84" s="15"/>
      <c r="H84" s="15"/>
      <c r="I84" s="10"/>
      <c r="J84" s="10"/>
      <c r="K84" s="10"/>
      <c r="L84" s="10"/>
      <c r="M84" s="10"/>
      <c r="N84" s="16"/>
      <c r="O84" s="16"/>
      <c r="P84" s="16"/>
      <c r="Q84" s="10"/>
      <c r="R84" s="10"/>
      <c r="S84" s="10"/>
    </row>
    <row r="85" spans="3:19" ht="19.899999999999999" customHeight="1" x14ac:dyDescent="0.25">
      <c r="C85" s="118"/>
      <c r="D85" s="137"/>
      <c r="E85" s="118"/>
      <c r="F85" s="118"/>
      <c r="G85" s="15"/>
      <c r="H85" s="15"/>
      <c r="I85" s="10"/>
      <c r="J85" s="10"/>
      <c r="K85" s="10"/>
      <c r="L85" s="10"/>
      <c r="M85" s="10"/>
      <c r="N85" s="16"/>
      <c r="O85" s="16"/>
      <c r="P85" s="16"/>
      <c r="Q85" s="10"/>
      <c r="R85" s="10"/>
      <c r="S85" s="10"/>
    </row>
    <row r="86" spans="3:19" ht="19.899999999999999" customHeight="1" x14ac:dyDescent="0.25">
      <c r="C86" s="118"/>
      <c r="D86" s="137"/>
      <c r="E86" s="118"/>
      <c r="F86" s="118"/>
      <c r="G86" s="15"/>
      <c r="H86" s="15"/>
      <c r="I86" s="10"/>
      <c r="J86" s="10"/>
      <c r="K86" s="10"/>
      <c r="L86" s="10"/>
      <c r="M86" s="10"/>
      <c r="N86" s="16"/>
      <c r="O86" s="16"/>
      <c r="P86" s="16"/>
      <c r="Q86" s="10"/>
      <c r="R86" s="10"/>
      <c r="S86" s="10"/>
    </row>
    <row r="87" spans="3:19" ht="19.899999999999999" customHeight="1" x14ac:dyDescent="0.25">
      <c r="C87" s="118"/>
      <c r="D87" s="137"/>
      <c r="E87" s="118"/>
      <c r="F87" s="118"/>
      <c r="G87" s="15"/>
      <c r="H87" s="15"/>
      <c r="I87" s="10"/>
      <c r="J87" s="10"/>
      <c r="K87" s="10"/>
      <c r="L87" s="10"/>
      <c r="M87" s="10"/>
      <c r="N87" s="16"/>
      <c r="O87" s="16"/>
      <c r="P87" s="16"/>
      <c r="Q87" s="10"/>
      <c r="R87" s="10"/>
      <c r="S87" s="10"/>
    </row>
    <row r="88" spans="3:19" ht="19.899999999999999" customHeight="1" x14ac:dyDescent="0.25">
      <c r="C88" s="118"/>
      <c r="D88" s="137"/>
      <c r="E88" s="118"/>
      <c r="F88" s="118"/>
      <c r="G88" s="15"/>
      <c r="H88" s="15"/>
      <c r="I88" s="10"/>
      <c r="J88" s="10"/>
      <c r="K88" s="10"/>
      <c r="L88" s="10"/>
      <c r="M88" s="10"/>
      <c r="N88" s="16"/>
      <c r="O88" s="16"/>
      <c r="P88" s="16"/>
      <c r="Q88" s="10"/>
      <c r="R88" s="10"/>
      <c r="S88" s="10"/>
    </row>
    <row r="89" spans="3:19" ht="19.899999999999999" customHeight="1" x14ac:dyDescent="0.25">
      <c r="C89" s="118"/>
      <c r="D89" s="137"/>
      <c r="E89" s="118"/>
      <c r="F89" s="118"/>
      <c r="G89" s="15"/>
      <c r="H89" s="15"/>
      <c r="I89" s="10"/>
      <c r="J89" s="10"/>
      <c r="K89" s="10"/>
      <c r="L89" s="10"/>
      <c r="M89" s="10"/>
      <c r="N89" s="16"/>
      <c r="O89" s="16"/>
      <c r="P89" s="16"/>
      <c r="Q89" s="10"/>
      <c r="R89" s="10"/>
      <c r="S89" s="10"/>
    </row>
    <row r="90" spans="3:19" ht="19.899999999999999" customHeight="1" x14ac:dyDescent="0.25">
      <c r="C90" s="118"/>
      <c r="D90" s="137"/>
      <c r="E90" s="118"/>
      <c r="F90" s="118"/>
      <c r="G90" s="15"/>
      <c r="H90" s="15"/>
      <c r="I90" s="10"/>
      <c r="J90" s="10"/>
      <c r="K90" s="10"/>
      <c r="L90" s="10"/>
      <c r="M90" s="10"/>
      <c r="N90" s="16"/>
      <c r="O90" s="16"/>
      <c r="P90" s="16"/>
      <c r="Q90" s="10"/>
      <c r="R90" s="10"/>
      <c r="S90" s="10"/>
    </row>
    <row r="91" spans="3:19" ht="19.899999999999999" customHeight="1" x14ac:dyDescent="0.25">
      <c r="C91" s="118"/>
      <c r="D91" s="137"/>
      <c r="E91" s="118"/>
      <c r="F91" s="118"/>
      <c r="G91" s="15"/>
      <c r="H91" s="15"/>
      <c r="I91" s="10"/>
      <c r="J91" s="10"/>
      <c r="K91" s="10"/>
      <c r="L91" s="10"/>
      <c r="M91" s="10"/>
      <c r="N91" s="16"/>
      <c r="O91" s="16"/>
      <c r="P91" s="16"/>
      <c r="Q91" s="10"/>
      <c r="R91" s="10"/>
      <c r="S91" s="10"/>
    </row>
    <row r="92" spans="3:19" ht="19.899999999999999" customHeight="1" x14ac:dyDescent="0.25">
      <c r="C92" s="118"/>
      <c r="D92" s="137"/>
      <c r="E92" s="118"/>
      <c r="F92" s="118"/>
      <c r="G92" s="15"/>
      <c r="H92" s="15"/>
      <c r="I92" s="10"/>
      <c r="J92" s="10"/>
      <c r="K92" s="10"/>
      <c r="L92" s="10"/>
      <c r="M92" s="10"/>
      <c r="N92" s="16"/>
      <c r="O92" s="16"/>
      <c r="P92" s="16"/>
      <c r="Q92" s="10"/>
      <c r="R92" s="10"/>
      <c r="S92" s="10"/>
    </row>
    <row r="93" spans="3:19" ht="19.899999999999999" customHeight="1" x14ac:dyDescent="0.25">
      <c r="C93" s="118"/>
      <c r="D93" s="137"/>
      <c r="E93" s="118"/>
      <c r="F93" s="118"/>
      <c r="G93" s="15"/>
      <c r="H93" s="15"/>
      <c r="I93" s="10"/>
      <c r="J93" s="10"/>
      <c r="K93" s="10"/>
      <c r="L93" s="10"/>
      <c r="M93" s="10"/>
      <c r="N93" s="16"/>
      <c r="O93" s="16"/>
      <c r="P93" s="16"/>
      <c r="Q93" s="10"/>
      <c r="R93" s="10"/>
      <c r="S93" s="10"/>
    </row>
    <row r="94" spans="3:19" ht="19.899999999999999" customHeight="1" x14ac:dyDescent="0.25">
      <c r="C94" s="118"/>
      <c r="D94" s="137"/>
      <c r="E94" s="118"/>
      <c r="F94" s="118"/>
      <c r="G94" s="15"/>
      <c r="H94" s="15"/>
      <c r="I94" s="10"/>
      <c r="J94" s="10"/>
      <c r="K94" s="10"/>
      <c r="L94" s="10"/>
      <c r="M94" s="10"/>
      <c r="N94" s="16"/>
      <c r="O94" s="16"/>
      <c r="P94" s="16"/>
      <c r="Q94" s="10"/>
      <c r="R94" s="10"/>
      <c r="S94" s="10"/>
    </row>
    <row r="95" spans="3:19" ht="19.899999999999999" customHeight="1" x14ac:dyDescent="0.25">
      <c r="C95" s="118"/>
      <c r="D95" s="137"/>
      <c r="E95" s="118"/>
      <c r="F95" s="118"/>
      <c r="G95" s="15"/>
      <c r="H95" s="15"/>
      <c r="I95" s="10"/>
      <c r="J95" s="10"/>
      <c r="K95" s="10"/>
      <c r="L95" s="10"/>
      <c r="M95" s="10"/>
      <c r="N95" s="16"/>
      <c r="O95" s="16"/>
      <c r="P95" s="16"/>
      <c r="Q95" s="10"/>
      <c r="R95" s="10"/>
      <c r="S95" s="10"/>
    </row>
    <row r="96" spans="3:19" ht="19.899999999999999" customHeight="1" x14ac:dyDescent="0.25">
      <c r="C96" s="118"/>
      <c r="D96" s="137"/>
      <c r="E96" s="118"/>
      <c r="F96" s="118"/>
      <c r="G96" s="15"/>
      <c r="H96" s="15"/>
      <c r="I96" s="10"/>
      <c r="J96" s="10"/>
      <c r="K96" s="10"/>
      <c r="L96" s="10"/>
      <c r="M96" s="10"/>
      <c r="N96" s="16"/>
      <c r="O96" s="16"/>
      <c r="P96" s="16"/>
      <c r="Q96" s="10"/>
      <c r="R96" s="10"/>
      <c r="S96" s="10"/>
    </row>
    <row r="97" spans="3:19" ht="19.899999999999999" customHeight="1" x14ac:dyDescent="0.25">
      <c r="C97" s="118"/>
      <c r="D97" s="137"/>
      <c r="E97" s="118"/>
      <c r="F97" s="118"/>
      <c r="G97" s="15"/>
      <c r="H97" s="15"/>
      <c r="I97" s="10"/>
      <c r="J97" s="10"/>
      <c r="K97" s="10"/>
      <c r="L97" s="10"/>
      <c r="M97" s="10"/>
      <c r="N97" s="16"/>
      <c r="O97" s="16"/>
      <c r="P97" s="16"/>
      <c r="Q97" s="10"/>
      <c r="R97" s="10"/>
      <c r="S97" s="10"/>
    </row>
    <row r="98" spans="3:19" ht="19.899999999999999" customHeight="1" x14ac:dyDescent="0.25">
      <c r="C98" s="118"/>
      <c r="D98" s="137"/>
      <c r="E98" s="118"/>
      <c r="F98" s="118"/>
      <c r="G98" s="15"/>
      <c r="H98" s="15"/>
      <c r="I98" s="10"/>
      <c r="J98" s="10"/>
      <c r="K98" s="10"/>
      <c r="L98" s="10"/>
      <c r="M98" s="10"/>
      <c r="N98" s="16"/>
      <c r="O98" s="16"/>
      <c r="P98" s="16"/>
      <c r="Q98" s="10"/>
      <c r="R98" s="10"/>
      <c r="S98" s="10"/>
    </row>
    <row r="99" spans="3:19" ht="19.899999999999999" customHeight="1" x14ac:dyDescent="0.25">
      <c r="C99" s="118"/>
      <c r="D99" s="137"/>
      <c r="E99" s="118"/>
      <c r="F99" s="118"/>
      <c r="G99" s="15"/>
      <c r="H99" s="15"/>
      <c r="I99" s="10"/>
      <c r="J99" s="10"/>
      <c r="K99" s="10"/>
      <c r="L99" s="10"/>
      <c r="M99" s="10"/>
      <c r="N99" s="16"/>
      <c r="O99" s="16"/>
      <c r="P99" s="16"/>
      <c r="Q99" s="10"/>
      <c r="R99" s="10"/>
      <c r="S99" s="10"/>
    </row>
    <row r="100" spans="3:19" ht="19.899999999999999" customHeight="1" x14ac:dyDescent="0.25">
      <c r="C100" s="118"/>
      <c r="D100" s="137"/>
      <c r="E100" s="118"/>
      <c r="F100" s="118"/>
      <c r="G100" s="15"/>
      <c r="H100" s="15"/>
      <c r="I100" s="10"/>
      <c r="J100" s="10"/>
      <c r="K100" s="10"/>
      <c r="L100" s="10"/>
      <c r="M100" s="10"/>
      <c r="N100" s="16"/>
      <c r="O100" s="16"/>
      <c r="P100" s="16"/>
      <c r="Q100" s="10"/>
      <c r="R100" s="10"/>
      <c r="S100" s="10"/>
    </row>
    <row r="101" spans="3:19" ht="19.899999999999999" customHeight="1" x14ac:dyDescent="0.25">
      <c r="C101" s="118"/>
      <c r="D101" s="137"/>
      <c r="E101" s="118"/>
      <c r="F101" s="118"/>
      <c r="G101" s="15"/>
      <c r="H101" s="15"/>
      <c r="I101" s="10"/>
      <c r="J101" s="10"/>
      <c r="K101" s="10"/>
      <c r="L101" s="10"/>
      <c r="M101" s="10"/>
      <c r="N101" s="16"/>
      <c r="O101" s="16"/>
      <c r="P101" s="16"/>
      <c r="Q101" s="10"/>
      <c r="R101" s="10"/>
      <c r="S101" s="10"/>
    </row>
    <row r="102" spans="3:19" ht="19.899999999999999" customHeight="1" x14ac:dyDescent="0.25">
      <c r="C102" s="118"/>
      <c r="D102" s="137"/>
      <c r="E102" s="118"/>
      <c r="F102" s="118"/>
      <c r="G102" s="15"/>
      <c r="H102" s="15"/>
      <c r="I102" s="10"/>
      <c r="J102" s="10"/>
      <c r="K102" s="10"/>
      <c r="L102" s="10"/>
      <c r="M102" s="10"/>
      <c r="N102" s="16"/>
      <c r="O102" s="16"/>
      <c r="P102" s="16"/>
      <c r="Q102" s="10"/>
      <c r="R102" s="10"/>
      <c r="S102" s="10"/>
    </row>
    <row r="103" spans="3:19" ht="19.899999999999999" customHeight="1" x14ac:dyDescent="0.25">
      <c r="C103" s="118"/>
      <c r="D103" s="137"/>
      <c r="E103" s="118"/>
      <c r="F103" s="118"/>
      <c r="G103" s="15"/>
      <c r="H103" s="15"/>
      <c r="I103" s="10"/>
      <c r="J103" s="10"/>
      <c r="K103" s="10"/>
      <c r="L103" s="10"/>
      <c r="M103" s="10"/>
      <c r="N103" s="16"/>
      <c r="O103" s="16"/>
      <c r="P103" s="16"/>
      <c r="Q103" s="10"/>
      <c r="R103" s="10"/>
      <c r="S103" s="10"/>
    </row>
    <row r="104" spans="3:19" ht="19.899999999999999" customHeight="1" x14ac:dyDescent="0.25">
      <c r="C104" s="118"/>
      <c r="D104" s="137"/>
      <c r="E104" s="118"/>
      <c r="F104" s="118"/>
      <c r="G104" s="15"/>
      <c r="H104" s="15"/>
      <c r="I104" s="10"/>
      <c r="J104" s="10"/>
      <c r="K104" s="10"/>
      <c r="L104" s="10"/>
      <c r="M104" s="10"/>
      <c r="N104" s="16"/>
      <c r="O104" s="16"/>
      <c r="P104" s="16"/>
      <c r="Q104" s="10"/>
      <c r="R104" s="10"/>
      <c r="S104" s="10"/>
    </row>
    <row r="105" spans="3:19" ht="19.899999999999999" customHeight="1" x14ac:dyDescent="0.25">
      <c r="C105" s="118"/>
      <c r="D105" s="137"/>
      <c r="E105" s="118"/>
      <c r="F105" s="118"/>
      <c r="G105" s="15"/>
      <c r="H105" s="15"/>
      <c r="I105" s="10"/>
      <c r="J105" s="10"/>
      <c r="K105" s="10"/>
      <c r="L105" s="10"/>
      <c r="M105" s="10"/>
      <c r="N105" s="16"/>
      <c r="O105" s="16"/>
      <c r="P105" s="16"/>
      <c r="Q105" s="10"/>
      <c r="R105" s="10"/>
      <c r="S105" s="10"/>
    </row>
    <row r="106" spans="3:19" ht="19.899999999999999" customHeight="1" x14ac:dyDescent="0.25">
      <c r="C106" s="118"/>
      <c r="D106" s="137"/>
      <c r="E106" s="118"/>
      <c r="F106" s="118"/>
      <c r="G106" s="15"/>
      <c r="H106" s="15"/>
      <c r="I106" s="10"/>
      <c r="J106" s="10"/>
      <c r="K106" s="10"/>
      <c r="L106" s="10"/>
      <c r="M106" s="10"/>
      <c r="N106" s="16"/>
      <c r="O106" s="16"/>
      <c r="P106" s="16"/>
      <c r="Q106" s="10"/>
      <c r="R106" s="10"/>
      <c r="S106" s="10"/>
    </row>
    <row r="107" spans="3:19" ht="19.899999999999999" customHeight="1" x14ac:dyDescent="0.25">
      <c r="C107" s="118"/>
      <c r="D107" s="137"/>
      <c r="E107" s="118"/>
      <c r="F107" s="118"/>
      <c r="G107" s="15"/>
      <c r="H107" s="15"/>
      <c r="I107" s="10"/>
      <c r="J107" s="10"/>
      <c r="K107" s="10"/>
      <c r="L107" s="10"/>
      <c r="M107" s="10"/>
      <c r="N107" s="16"/>
      <c r="O107" s="16"/>
      <c r="P107" s="16"/>
      <c r="Q107" s="10"/>
      <c r="R107" s="10"/>
      <c r="S107" s="10"/>
    </row>
    <row r="108" spans="3:19" ht="19.899999999999999" customHeight="1" x14ac:dyDescent="0.25">
      <c r="C108" s="118"/>
      <c r="D108" s="137"/>
      <c r="E108" s="118"/>
      <c r="F108" s="118"/>
      <c r="G108" s="15"/>
      <c r="H108" s="15"/>
      <c r="I108" s="10"/>
      <c r="J108" s="10"/>
      <c r="K108" s="10"/>
      <c r="L108" s="10"/>
      <c r="M108" s="10"/>
      <c r="N108" s="16"/>
      <c r="O108" s="16"/>
      <c r="P108" s="16"/>
      <c r="Q108" s="10"/>
      <c r="R108" s="10"/>
      <c r="S108" s="10"/>
    </row>
    <row r="109" spans="3:19" ht="19.899999999999999" customHeight="1" x14ac:dyDescent="0.25">
      <c r="C109" s="118"/>
      <c r="D109" s="137"/>
      <c r="E109" s="118"/>
      <c r="F109" s="118"/>
      <c r="G109" s="15"/>
      <c r="H109" s="15"/>
      <c r="I109" s="10"/>
      <c r="J109" s="10"/>
      <c r="K109" s="10"/>
      <c r="L109" s="10"/>
      <c r="M109" s="10"/>
      <c r="N109" s="16"/>
      <c r="O109" s="16"/>
      <c r="P109" s="16"/>
      <c r="Q109" s="10"/>
      <c r="R109" s="10"/>
      <c r="S109" s="10"/>
    </row>
    <row r="110" spans="3:19" ht="19.899999999999999" customHeight="1" x14ac:dyDescent="0.25">
      <c r="C110" s="118"/>
      <c r="D110" s="137"/>
      <c r="E110" s="118"/>
      <c r="F110" s="118"/>
      <c r="G110" s="15"/>
      <c r="H110" s="15"/>
      <c r="I110" s="10"/>
      <c r="J110" s="10"/>
      <c r="K110" s="10"/>
      <c r="L110" s="10"/>
      <c r="M110" s="10"/>
      <c r="N110" s="16"/>
      <c r="O110" s="16"/>
      <c r="P110" s="16"/>
      <c r="Q110" s="10"/>
      <c r="R110" s="10"/>
      <c r="S110" s="10"/>
    </row>
    <row r="111" spans="3:19" ht="19.899999999999999" customHeight="1" x14ac:dyDescent="0.25">
      <c r="C111" s="118"/>
      <c r="D111" s="137"/>
      <c r="E111" s="118"/>
      <c r="F111" s="118"/>
      <c r="G111" s="15"/>
      <c r="H111" s="15"/>
      <c r="I111" s="10"/>
      <c r="J111" s="10"/>
      <c r="K111" s="10"/>
      <c r="L111" s="10"/>
      <c r="M111" s="10"/>
      <c r="N111" s="16"/>
      <c r="O111" s="16"/>
      <c r="P111" s="16"/>
      <c r="Q111" s="10"/>
      <c r="R111" s="10"/>
      <c r="S111" s="10"/>
    </row>
    <row r="112" spans="3:19" ht="19.899999999999999" customHeight="1" x14ac:dyDescent="0.25">
      <c r="C112" s="118"/>
      <c r="D112" s="137"/>
      <c r="E112" s="118"/>
      <c r="F112" s="118"/>
      <c r="G112" s="15"/>
      <c r="H112" s="15"/>
      <c r="I112" s="10"/>
      <c r="J112" s="10"/>
      <c r="K112" s="10"/>
      <c r="L112" s="10"/>
      <c r="M112" s="10"/>
      <c r="N112" s="16"/>
      <c r="O112" s="16"/>
      <c r="P112" s="16"/>
    </row>
    <row r="113" spans="3:10" ht="19.899999999999999" customHeight="1" x14ac:dyDescent="0.25">
      <c r="C113" s="1"/>
      <c r="E113" s="1"/>
      <c r="F113" s="1"/>
      <c r="J113" s="1"/>
    </row>
    <row r="114" spans="3:10" ht="19.899999999999999" customHeight="1" x14ac:dyDescent="0.25">
      <c r="C114" s="1"/>
      <c r="E114" s="1"/>
      <c r="F114" s="1"/>
      <c r="J114" s="1"/>
    </row>
    <row r="115" spans="3:10" ht="19.899999999999999" customHeight="1" x14ac:dyDescent="0.25">
      <c r="C115" s="1"/>
      <c r="E115" s="1"/>
      <c r="F115" s="1"/>
      <c r="J115" s="1"/>
    </row>
    <row r="116" spans="3:10" ht="19.899999999999999" customHeight="1" x14ac:dyDescent="0.25">
      <c r="C116" s="1"/>
      <c r="E116" s="1"/>
      <c r="F116" s="1"/>
      <c r="J116" s="1"/>
    </row>
    <row r="117" spans="3:10" ht="19.899999999999999" customHeight="1" x14ac:dyDescent="0.25">
      <c r="C117" s="1"/>
      <c r="E117" s="1"/>
      <c r="F117" s="1"/>
      <c r="J117" s="1"/>
    </row>
    <row r="118" spans="3:10" ht="19.899999999999999" customHeight="1" x14ac:dyDescent="0.25">
      <c r="C118" s="1"/>
      <c r="E118" s="1"/>
      <c r="F118" s="1"/>
      <c r="J118" s="1"/>
    </row>
    <row r="119" spans="3:10" ht="19.899999999999999" customHeight="1" x14ac:dyDescent="0.25">
      <c r="C119" s="1"/>
      <c r="E119" s="1"/>
      <c r="F119" s="1"/>
      <c r="J119" s="1"/>
    </row>
    <row r="120" spans="3:10" ht="19.899999999999999" customHeight="1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  <row r="229" spans="3:10" x14ac:dyDescent="0.25">
      <c r="C229" s="1"/>
      <c r="E229" s="1"/>
      <c r="F229" s="1"/>
      <c r="J229" s="1"/>
    </row>
    <row r="230" spans="3:10" x14ac:dyDescent="0.25">
      <c r="C230" s="1"/>
      <c r="E230" s="1"/>
      <c r="F230" s="1"/>
      <c r="J230" s="1"/>
    </row>
    <row r="231" spans="3:10" x14ac:dyDescent="0.25">
      <c r="C231" s="1"/>
      <c r="E231" s="1"/>
      <c r="F231" s="1"/>
      <c r="J231" s="1"/>
    </row>
    <row r="232" spans="3:10" x14ac:dyDescent="0.25">
      <c r="C232" s="1"/>
      <c r="E232" s="1"/>
      <c r="F232" s="1"/>
      <c r="J232" s="1"/>
    </row>
    <row r="233" spans="3:10" x14ac:dyDescent="0.25">
      <c r="C233" s="1"/>
      <c r="E233" s="1"/>
      <c r="F233" s="1"/>
      <c r="J233" s="1"/>
    </row>
    <row r="234" spans="3:10" x14ac:dyDescent="0.25">
      <c r="C234" s="1"/>
      <c r="E234" s="1"/>
      <c r="F234" s="1"/>
      <c r="J234" s="1"/>
    </row>
    <row r="235" spans="3:10" x14ac:dyDescent="0.25">
      <c r="C235" s="1"/>
      <c r="E235" s="1"/>
      <c r="F235" s="1"/>
      <c r="J235" s="1"/>
    </row>
    <row r="236" spans="3:10" x14ac:dyDescent="0.25">
      <c r="C236" s="1"/>
      <c r="E236" s="1"/>
      <c r="F236" s="1"/>
      <c r="J236" s="1"/>
    </row>
    <row r="237" spans="3:10" x14ac:dyDescent="0.25">
      <c r="C237" s="1"/>
      <c r="E237" s="1"/>
      <c r="F237" s="1"/>
      <c r="J237" s="1"/>
    </row>
    <row r="238" spans="3:10" x14ac:dyDescent="0.25">
      <c r="C238" s="1"/>
      <c r="E238" s="1"/>
      <c r="F238" s="1"/>
      <c r="J238" s="1"/>
    </row>
    <row r="239" spans="3:10" x14ac:dyDescent="0.25">
      <c r="C239" s="1"/>
      <c r="E239" s="1"/>
      <c r="F239" s="1"/>
      <c r="J239" s="1"/>
    </row>
    <row r="240" spans="3:10" x14ac:dyDescent="0.25">
      <c r="C240" s="1"/>
      <c r="E240" s="1"/>
      <c r="F240" s="1"/>
      <c r="J240" s="1"/>
    </row>
    <row r="241" spans="3:10" x14ac:dyDescent="0.25">
      <c r="C241" s="1"/>
      <c r="E241" s="1"/>
      <c r="F241" s="1"/>
      <c r="J241" s="1"/>
    </row>
    <row r="242" spans="3:10" x14ac:dyDescent="0.25">
      <c r="C242" s="1"/>
      <c r="E242" s="1"/>
      <c r="F242" s="1"/>
      <c r="J242" s="1"/>
    </row>
    <row r="243" spans="3:10" x14ac:dyDescent="0.25">
      <c r="C243" s="1"/>
      <c r="E243" s="1"/>
      <c r="F243" s="1"/>
      <c r="J243" s="1"/>
    </row>
  </sheetData>
  <sheetProtection algorithmName="SHA-512" hashValue="YaX7ByAWuFgH/SsnABgZrmFEsHD6nWEjq9M+fcozGCYawsLZ0s2fGmNmLDUB6B4axCOk+JoeW8b5yzSHMNIzkA==" saltValue="0+Tfnsaj8yjfFnHhTL5s2g==" spinCount="100000" sheet="1" objects="1" scenarios="1"/>
  <mergeCells count="29">
    <mergeCell ref="V19:V20"/>
    <mergeCell ref="V24:V27"/>
    <mergeCell ref="L7:L10"/>
    <mergeCell ref="L14:L16"/>
    <mergeCell ref="M7:M29"/>
    <mergeCell ref="N7:N29"/>
    <mergeCell ref="O7:O29"/>
    <mergeCell ref="L18:L20"/>
    <mergeCell ref="L22:L29"/>
    <mergeCell ref="Q28:Q29"/>
    <mergeCell ref="P28:P29"/>
    <mergeCell ref="T28:T29"/>
    <mergeCell ref="U7:U29"/>
    <mergeCell ref="V28:V29"/>
    <mergeCell ref="V15:V16"/>
    <mergeCell ref="B1:D1"/>
    <mergeCell ref="G5:H5"/>
    <mergeCell ref="B33:G33"/>
    <mergeCell ref="R32:T32"/>
    <mergeCell ref="R31:T31"/>
    <mergeCell ref="B31:G31"/>
    <mergeCell ref="B32:H32"/>
    <mergeCell ref="B28:B29"/>
    <mergeCell ref="C28:C29"/>
    <mergeCell ref="D28:D29"/>
    <mergeCell ref="E28:E29"/>
    <mergeCell ref="I7:I29"/>
    <mergeCell ref="J7:J29"/>
    <mergeCell ref="K7:K29"/>
  </mergeCells>
  <phoneticPr fontId="27" type="noConversion"/>
  <conditionalFormatting sqref="G7:H29">
    <cfRule type="notContainsBlanks" dxfId="8" priority="6">
      <formula>LEN(TRIM(G7))&gt;0</formula>
    </cfRule>
    <cfRule type="notContainsBlanks" dxfId="7" priority="7">
      <formula>LEN(TRIM(G7))&gt;0</formula>
    </cfRule>
    <cfRule type="notContainsBlanks" dxfId="6" priority="8">
      <formula>LEN(TRIM(G7))&gt;0</formula>
    </cfRule>
    <cfRule type="containsBlanks" dxfId="5" priority="9">
      <formula>LEN(TRIM(G7))=0</formula>
    </cfRule>
  </conditionalFormatting>
  <conditionalFormatting sqref="R7:R29">
    <cfRule type="notContainsBlanks" dxfId="4" priority="1">
      <formula>LEN(TRIM(R7))&gt;0</formula>
    </cfRule>
    <cfRule type="notContainsBlanks" dxfId="3" priority="4">
      <formula>LEN(TRIM(R7))&gt;0</formula>
    </cfRule>
    <cfRule type="containsBlanks" dxfId="2" priority="5">
      <formula>LEN(TRIM(R7))=0</formula>
    </cfRule>
  </conditionalFormatting>
  <conditionalFormatting sqref="T7:T28">
    <cfRule type="cellIs" dxfId="1" priority="2" operator="equal">
      <formula>"NEVYHOVUJE"</formula>
    </cfRule>
    <cfRule type="cellIs" dxfId="0" priority="3" operator="equal">
      <formula>"VYHOVUJE"</formula>
    </cfRule>
  </conditionalFormatting>
  <hyperlinks>
    <hyperlink ref="H6" location="'Výpočetní technika'!B32" display="Odkaz na splnění požadavku Energy star nebo TCO Certified a energetický štítek*" xr:uid="{16BA92D4-1909-456E-8EDF-E625D31B196F}"/>
  </hyperlinks>
  <pageMargins left="0.19685039370078741" right="0.15748031496062992" top="0.15748031496062992" bottom="0.11811023622047245" header="7.874015748031496E-2" footer="7.874015748031496E-2"/>
  <pageSetup paperSize="9" scale="2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 V28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Helena Sedláčková</cp:lastModifiedBy>
  <cp:revision>3</cp:revision>
  <cp:lastPrinted>2025-08-20T07:40:31Z</cp:lastPrinted>
  <dcterms:created xsi:type="dcterms:W3CDTF">2014-03-05T12:43:32Z</dcterms:created>
  <dcterms:modified xsi:type="dcterms:W3CDTF">2025-11-27T11:41:36Z</dcterms:modified>
</cp:coreProperties>
</file>