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408" yWindow="2388" windowWidth="14400" windowHeight="3732" tabRatio="939" activeTab="0"/>
  </bookViews>
  <sheets>
    <sheet name="Kancelářské potřeby" sheetId="22" r:id="rId1"/>
  </sheets>
  <definedNames>
    <definedName name="_xlnm.Print_Area" localSheetId="0">'Kancelářské potřeby'!$B$1:$Q$141</definedName>
  </definedNames>
  <calcPr calcId="145621"/>
</workbook>
</file>

<file path=xl/sharedStrings.xml><?xml version="1.0" encoding="utf-8"?>
<sst xmlns="http://schemas.openxmlformats.org/spreadsheetml/2006/main" count="433" uniqueCount="241">
  <si>
    <t>Množství</t>
  </si>
  <si>
    <t>Položka</t>
  </si>
  <si>
    <t>[DOPLNÍ UCHAZEČ]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</si>
  <si>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</si>
  <si>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</si>
  <si>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</si>
  <si>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</si>
  <si>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</si>
  <si>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</si>
  <si>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</si>
  <si>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</si>
  <si>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</si>
  <si>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</si>
  <si>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</si>
  <si>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</si>
  <si>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</si>
  <si>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</si>
  <si>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Archivační krabice na dokumenty A4 
(š 6,5 - 8,5cm)</t>
  </si>
  <si>
    <t>ks</t>
  </si>
  <si>
    <t xml:space="preserve">kartonová krabice pro dlouhodobé skladování dokumentů  formátu A4, šíře hřbetu 6,5 - 8,5 cm, možnost uložení ve skupinovém boxu, cca 330x260x75 mm. </t>
  </si>
  <si>
    <t>Box magazin cca 330 x 250 mm-Lenková</t>
  </si>
  <si>
    <t>otevřený archivační box, ruční lepenka min.1000g/m2. 
Dodávka v rozloženém stavu s návodem na jednoduché složení, rozměr cca 330 x 230 x 75mm.</t>
  </si>
  <si>
    <t>Spisové desky s tkanicemi</t>
  </si>
  <si>
    <t>Desky odkládací A4, 3 klopy, prešpán - modrá</t>
  </si>
  <si>
    <t>pro vkládání dokumentů do velikosti A4, prešpán 350 g</t>
  </si>
  <si>
    <t>Obaly "L" A4 - čirá</t>
  </si>
  <si>
    <t>bal</t>
  </si>
  <si>
    <t>nezávěsné hladké PVC obaly, vkládání na šířku i na výšku, min. 150 mic, 10 ks v balení.</t>
  </si>
  <si>
    <t xml:space="preserve">Desky přední pro kroužkovou vazbu - čiré </t>
  </si>
  <si>
    <t>průhledné čiré krycí desky min. 150 mic, přední strana, formát A4, 100ks/bal</t>
  </si>
  <si>
    <t>Hřbety 6 mm-černá</t>
  </si>
  <si>
    <t>pro plastovou kroužkovou vazbu, použitelné ve všech vázacích strojích, 100 ks v balení.</t>
  </si>
  <si>
    <t>Blok lepený bílý -  špalík 8-9 x 8-9 cm</t>
  </si>
  <si>
    <t>slepený špalíček bílých papírů.</t>
  </si>
  <si>
    <t>Blok lepený barevný - špalík 8-9 x 8-9 cm</t>
  </si>
  <si>
    <t>slepený špalíček barevných papírů.</t>
  </si>
  <si>
    <t>Samolepicí bločky 38 x 51 mm, 3 x žlutý</t>
  </si>
  <si>
    <t>samolepicí blok, žlutá barva, každý lístek má podél jedné strany lepivý pásek, 3 ks po 100 listech v balení.</t>
  </si>
  <si>
    <t>Samolepící blok 75 x 75 mm ± 2 mm- neon žlutá</t>
  </si>
  <si>
    <t>adhezní bloček - neon, opatřen lepicí vrstvou pouze zpoloviny, nezanechává stopy po lepidle. 100 lístků.</t>
  </si>
  <si>
    <t xml:space="preserve">Blok A5 boční spirála čtvereček </t>
  </si>
  <si>
    <t xml:space="preserve">min. 50 listů , spirála vlevo </t>
  </si>
  <si>
    <t xml:space="preserve">Blok A4 boční spirála čtvereček </t>
  </si>
  <si>
    <t xml:space="preserve">Blok A4 spirálový speciál čtvereček </t>
  </si>
  <si>
    <t>min.50 listů, boční spirálová vazba twin wire, papír bezdřevý bělený papír, perforace pro snadné odtržení listů, děrování pro zakládání do pořadačů, kroužkových záznamníků apod.</t>
  </si>
  <si>
    <t>Sešit A5 čtvereček</t>
  </si>
  <si>
    <t>min.40 listů</t>
  </si>
  <si>
    <t>Obálky B4 , 250 x 353 mm</t>
  </si>
  <si>
    <t xml:space="preserve"> samolepící</t>
  </si>
  <si>
    <t>Lepicí páska 50mm x 66m transparentní</t>
  </si>
  <si>
    <t>kvalitní lepicí páska průhledná.</t>
  </si>
  <si>
    <t>Lepicí páska oboustranná 50mmx10m</t>
  </si>
  <si>
    <t xml:space="preserve">polypropylenová oboustranná lepicí páska, univerzální použití,  možnost použít pro podlahové krytiny a koberce. 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</si>
  <si>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</si>
  <si>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</si>
  <si>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Tužka HB 2 s pryží</t>
  </si>
  <si>
    <t>klasická tužka s pryží, tvrdost HB.</t>
  </si>
  <si>
    <t xml:space="preserve">Mikro tužka 0,5 </t>
  </si>
  <si>
    <t>0,5 mm, plast tělo, guma, výsuvný hrot, pogumovaný úchop</t>
  </si>
  <si>
    <t>Tuhy do mikrotužky 0,5 HB,B</t>
  </si>
  <si>
    <t>min. 12 tuh v balení.</t>
  </si>
  <si>
    <t>Kovová tužka (versatilka)</t>
  </si>
  <si>
    <t>vyměnítelná tuha</t>
  </si>
  <si>
    <t>Tuhy do kovové tužky (versatilky)</t>
  </si>
  <si>
    <t>min. 6 ks v balení.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</si>
  <si>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</si>
  <si>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</si>
  <si>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</si>
  <si>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</si>
  <si>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</si>
  <si>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</si>
  <si>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</si>
  <si>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Drátěný organizér</t>
  </si>
  <si>
    <t>multifunkční drátěný stolní organizer, černý.</t>
  </si>
  <si>
    <t>Kalíšek na tužky</t>
  </si>
  <si>
    <t>drátěná krabička na tužky a propisky, průměr cca 75 mm, výška min 90mm.</t>
  </si>
  <si>
    <t>Připínáčky  pro nástěnky (špulky)</t>
  </si>
  <si>
    <t>připínáčky s barevnou plastovou hlavou "špulka" ,mix barev, min.100ks v balení.</t>
  </si>
  <si>
    <t>Čistící souprava na LCD monitory (pěna+utěrka)</t>
  </si>
  <si>
    <t>sada</t>
  </si>
  <si>
    <t>obsahuje antistatickou, bakteriocidní pěnu na čištění LCD monitorů, laptopů, notebooků, plasma TV a utěrku z mikrovlákna, odstraňuje již vzniklé znečištění, zabraňuje dalšímu usazování nečistot,  objem čisticí pěny min. 60 ml.</t>
  </si>
  <si>
    <t>Čisticí utěrka mikrovlákno</t>
  </si>
  <si>
    <t>Utěrka z mikrovlákna k čištění  LCD, brýlí, čoček dalekohledů, displeje fotoaparátů.</t>
  </si>
  <si>
    <t xml:space="preserve"> Rozešívačka </t>
  </si>
  <si>
    <t>odstranění sešívacích drátků,kovové provedení+ plast.</t>
  </si>
  <si>
    <t>Sešívačka min.20 listů</t>
  </si>
  <si>
    <t>sešití min.20 listů , spojovače 24/6 i 26/6.</t>
  </si>
  <si>
    <t>Spony kancelářské  32</t>
  </si>
  <si>
    <t>rozměr 32 mm, pozinkované,lesklé, min. 75ks v balení.</t>
  </si>
  <si>
    <t>Klip kovový 19</t>
  </si>
  <si>
    <t>kovové, mnohonásobně použitelné, 12 ks v balení.</t>
  </si>
  <si>
    <t>Klip kovový 25</t>
  </si>
  <si>
    <t>Klip kovový 32</t>
  </si>
  <si>
    <t>Klip kovový 41</t>
  </si>
  <si>
    <t>Kalkulátor</t>
  </si>
  <si>
    <t>kapesní kalkulátor, 8-mi místný LCD displej, standardní funkce,  nezávislá paměť. Napájení baterií a solárním panelem.</t>
  </si>
  <si>
    <t>Nůžky celokovové - 25 cm</t>
  </si>
  <si>
    <t>celokovové provedení, čepele spojuje kovový šroub, řezné plochy speciálně upraveny pro snadný a precizní střih.</t>
  </si>
  <si>
    <t>Nůžky kancelářské střední</t>
  </si>
  <si>
    <t>vysoce kvalitní nůžky, nožnice vyrobené z tvrzené japonské oceli s nerezovou úpravou , ergonomické držení - měkký dotek,délka nůžek min 21cm.</t>
  </si>
  <si>
    <t>Nůž na dopisy</t>
  </si>
  <si>
    <t>otevírač obálek, kovová čepel, plastová rukojeť.</t>
  </si>
  <si>
    <t xml:space="preserve">Pryž </t>
  </si>
  <si>
    <t xml:space="preserve">na grafitové tužky. </t>
  </si>
  <si>
    <t>Ořezávátko dvojité se zásobníkem</t>
  </si>
  <si>
    <t>pro silnou i tenkou tužku, plastové se zásobníkem na odpad</t>
  </si>
  <si>
    <t>Pravítko 30cm</t>
  </si>
  <si>
    <t xml:space="preserve"> transparentní</t>
  </si>
  <si>
    <t>Pravítko 50cm</t>
  </si>
  <si>
    <t xml:space="preserve">Podložka A4 s klipem jednoduchá </t>
  </si>
  <si>
    <t>formát A4, plast, kovový klip.</t>
  </si>
  <si>
    <t>Rychlovazače PVC, A4 - modrá</t>
  </si>
  <si>
    <t>formát A4, přední strana průhledná, zadní barevná.</t>
  </si>
  <si>
    <t>pro vkládání dokumentů do velikosti A4, ekokarton min.250g</t>
  </si>
  <si>
    <t>Desky zadní pro kroužkovou vazbu - černé</t>
  </si>
  <si>
    <t>obálky pro kroužkovou perfovazbu, formát A4, karton 250 g, povrchová úprava imitace kůže , 100 ks v balení.</t>
  </si>
  <si>
    <t>Samolepicí blok  76 x 76 mm - žlutý - 400 list</t>
  </si>
  <si>
    <t>nezanechává stopy lepidla, 400 listů v bločku.</t>
  </si>
  <si>
    <t>Obálky bublinkové bílé 180x260 /D1/</t>
  </si>
  <si>
    <t>samolepicí, odtrhovací proužek, vzduchová ochranná vrstva, vhodné pro zasílání křehkých předmětů, 10 ks v balení.</t>
  </si>
  <si>
    <t>Kopírovací folie A4, 210x 297 mm pro ČB tisk</t>
  </si>
  <si>
    <t xml:space="preserve"> Xerox transparentní fólie pro černobílé kopírování a laserový tisk, tloušťka 100 mic, oboustranně potisknutelná, termostabilní, antistatická úprava.  1bal/100list.</t>
  </si>
  <si>
    <t>Obálky bublinkové bílé 140x225+50</t>
  </si>
  <si>
    <t xml:space="preserve">Obálky bublinkové bílé 220x330 </t>
  </si>
  <si>
    <t>samolepicí  odtrhovací proužek ,vzduchová ochranná vrstva,vhodné pro zasílání křehkých předmětů 10 ks v balení</t>
  </si>
  <si>
    <t>Euroobal A4 - hladký</t>
  </si>
  <si>
    <t>čiré, min. 45 mic., balení 100 ks.</t>
  </si>
  <si>
    <t>KET - pí Lenková, tel: 37763 4501</t>
  </si>
  <si>
    <t>Univerzitní 26, Plzeň - 4.patro</t>
  </si>
  <si>
    <t>Obálka plastová PVC s drukem  A4 - barva</t>
  </si>
  <si>
    <t xml:space="preserve"> kvalitní průhledný polypropylen, zavírání jedním drukem na delší straně, mix barev </t>
  </si>
  <si>
    <t>Odkladač dokumentů stohovatelný - kouřový</t>
  </si>
  <si>
    <t>odkladač dokumentů, pro dokumenty do formátu A4+ , transparentní materiál, stohování kolmo i dvěma způsoby předsazeně, rozměry 255 x 70 x 360 mm (š x v x h).</t>
  </si>
  <si>
    <t>Pořadač pákový A4 - 5 cm, prešpán - modrý</t>
  </si>
  <si>
    <t>karton z vnější strany potažený prešpánem, z vnitřní strany hladký papír, uzavírací kroužky proti náhodnému otevření, kovová ochranná lišta pro delší životnost, hřbetní kroužek.</t>
  </si>
  <si>
    <t>Pořadač pákový A4 - 5 cm, prešpán - černý</t>
  </si>
  <si>
    <t>Pořadač pákový A4 - 7,5 cm, prešpán - modrý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</si>
  <si>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</si>
  <si>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černý</t>
  </si>
  <si>
    <t>speciálně profilované nasazovací lišty zajišťují trvalý
a pružný přítlak,  spojení 1-30listů, 50 ks v balení.</t>
  </si>
  <si>
    <t>Samolepící blok 75 x 75 mm ± 2 mm- neon oranž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</si>
  <si>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</si>
  <si>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 x 25ks  v balení.</t>
    </r>
  </si>
  <si>
    <t>Samolepící záložky 12 x 45 mm  - 8 x neon</t>
  </si>
  <si>
    <t>popisovatelné proužky, plastové, možnost opakované aplikace, neslepují se a nekroutí, 8 neon.barev x 25ks.</t>
  </si>
  <si>
    <t xml:space="preserve">Blok A4 lepený čistý </t>
  </si>
  <si>
    <t xml:space="preserve">min. 50 listů , lepená vazba </t>
  </si>
  <si>
    <t xml:space="preserve">Papír xerox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</si>
  <si>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</si>
  <si>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</si>
  <si>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</si>
  <si>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Obálky bublinkové bílé na CD 200x175+50</t>
  </si>
  <si>
    <t>samolepicí  odtrhovací proužek ,vzduchová ochranná vrstva,vhodné pro zasílání křehkých předmětů 10 ks v balení.</t>
  </si>
  <si>
    <t>Lepící páska 19mm x 66 m  transparentní</t>
  </si>
  <si>
    <t>Lepicí páska 38mm x 66m transparentní</t>
  </si>
  <si>
    <t xml:space="preserve">univerzální lepiídlo, vhodné na papír, kůži, dřevo apod., bez  rozpouštědla, s aplikátorem. </t>
  </si>
  <si>
    <t>Popisovač - 0,3 mm - sada 4ks</t>
  </si>
  <si>
    <t>jemný plastický hrot, šíře stopy 0,3 mm, sada barvy černá, zelená červená, modrá.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</si>
  <si>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</si>
  <si>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</si>
  <si>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</si>
  <si>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</si>
  <si>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Popisovač tabulový 2,5 mm - sada 4ks</t>
  </si>
  <si>
    <t>stíratelný, světlostálý, kulatý, vláknový hrot, šíře stopy 2,5 mm, ventilační uzávěr. Na bílé tabule, sklo, PVC, porcelán. Sada 4 ks.</t>
  </si>
  <si>
    <t>Zvýrazňovač 1-4 mm - žlutý</t>
  </si>
  <si>
    <t xml:space="preserve">ks </t>
  </si>
  <si>
    <t>klínový hrot, šíře stopy 1-4 mm, ventilační uzávěr , vhodný i na faxový papír</t>
  </si>
  <si>
    <t xml:space="preserve">Samolepící etikety laser 105x41 </t>
  </si>
  <si>
    <t>archy formátu A4 , pro tisk v kopírkách, laserových a inkoustových tiskárnách. 100listů/ bal.</t>
  </si>
  <si>
    <t xml:space="preserve">rozměr 32 mm, pozinkované,lesklé, min. 75ks v balení.  </t>
  </si>
  <si>
    <t>Korekční strojek 4,2 + náplň</t>
  </si>
  <si>
    <t>korekční strojek pro opakované použití, korekce na běžném i faxovém papíře, náplň kryje okamžitě, nezanechává stopy či skvrny na fotokopiích.</t>
  </si>
  <si>
    <t xml:space="preserve">Křída bílá  </t>
  </si>
  <si>
    <t>sada bílých školních kříd, 100 ks v balení.</t>
  </si>
  <si>
    <t>Popisovač křídový na sklo (sada 4 barev)</t>
  </si>
  <si>
    <t>popisovač křídový na sklo (2-3 mm šíře stopy), vodou smývatelný, sada 4 ks barev</t>
  </si>
  <si>
    <t>EVERDARCE   
TA04010727</t>
  </si>
  <si>
    <t>Lintimerová M. 
377 632 544</t>
  </si>
  <si>
    <t>Technická 8, NTIS, 
UN 526</t>
  </si>
  <si>
    <t>Hřbety 3mm - černá</t>
  </si>
  <si>
    <t xml:space="preserve">Lepidlo disperzní 130 - 140 g 
</t>
  </si>
  <si>
    <t>Pořadač 4-kroužkový A4 - 5 cm - modrý</t>
  </si>
  <si>
    <t>plast, formát A4, šíře hřbetu 5 cm, hřbetní kapsa se štítkem na popisky.</t>
  </si>
  <si>
    <t>Pořadač 4-kroužkový A4 - 5 cm - zelený</t>
  </si>
  <si>
    <t>Pořadač 4-kroužkový A4 - 5 cm - červený</t>
  </si>
  <si>
    <t>Pořadač 4-kroužkový A4 - 5 cm - žlutý</t>
  </si>
  <si>
    <t>Rychlovazače PVC, A4- zelená</t>
  </si>
  <si>
    <t>Rychlovazače PVC, A4 - červená</t>
  </si>
  <si>
    <t>Rychlovazače PVC, A4 -  žlutá</t>
  </si>
  <si>
    <t xml:space="preserve">Karton kreslící barevný A4 180g - mix 5 barev </t>
  </si>
  <si>
    <t>barevný karton, 50 archů v balení.</t>
  </si>
  <si>
    <t>Obálky C6 114 x 162 mm</t>
  </si>
  <si>
    <t>samolepící, 1 bal/ 50ks</t>
  </si>
  <si>
    <t>Obálky C5 162 x 229 mm</t>
  </si>
  <si>
    <t>samolepící, 1 bal/50ks</t>
  </si>
  <si>
    <t>Obálky DL 110 x 220 mm - bez okénka</t>
  </si>
  <si>
    <t>samolepicí, 1 bal/50ks.</t>
  </si>
  <si>
    <t>Taška obchodní textil- obálka A4/dno</t>
  </si>
  <si>
    <t>obálky se dnem vyztužené /textil/samolepící.</t>
  </si>
  <si>
    <t>Lepicí páska 50mm x 66m hnědá</t>
  </si>
  <si>
    <t>kvalitní balicí páska hnědá.</t>
  </si>
  <si>
    <t>Lepicí páska 76mm x 66m hnědá</t>
  </si>
  <si>
    <t>Lepicí páska s odvíječem lepenky 19mm</t>
  </si>
  <si>
    <t>čirá páska, šíře 19 mm, návin min 30 m, odvíječ s kovovým nožem.</t>
  </si>
  <si>
    <t xml:space="preserve">Lepící páska do stolních odvíječů - náplň 19mm </t>
  </si>
  <si>
    <t>Transparentní lepicí páska vhodná do stolních odvíječů, šíře19 mm, návin min 30m.</t>
  </si>
  <si>
    <t>Náplň do kuličkového pera Solidly - modrá/ 10ks</t>
  </si>
  <si>
    <t>Délka 106,8 mm, extra tenký hrot, plastová trubička.</t>
  </si>
  <si>
    <t>Náplň do kuličkového pera Solidly - červená/ 10ks</t>
  </si>
  <si>
    <t>Popisovač 0,3 mm - modrý</t>
  </si>
  <si>
    <t>jemný plastický hrot , šíře stopy 0,3 mm.</t>
  </si>
  <si>
    <t>Popisovač 0,3 mm - zelený</t>
  </si>
  <si>
    <t xml:space="preserve">jemný plastický hrot , šíře stopy 0,3 mm. </t>
  </si>
  <si>
    <t>Popisovač 0,3 mm - červený</t>
  </si>
  <si>
    <t xml:space="preserve">jemný plastický hrot , šíře stopy 0,3 mm.     </t>
  </si>
  <si>
    <t>Popisovač 0,3 mm - černý</t>
  </si>
  <si>
    <t xml:space="preserve">jemný plastický hrot , šíře stopy 0,3 mm.    </t>
  </si>
  <si>
    <t xml:space="preserve">Čisticí sprej na obrazovky </t>
  </si>
  <si>
    <t>na odstranění prachu, mastnoty a jiné nečistoty z monitorů, obrazovek a skleněných ploch.</t>
  </si>
  <si>
    <t>Čisticí houba magnetická na bílé tabule PERRO,EM10</t>
  </si>
  <si>
    <t>s filcem, vyměnitelné vložky.</t>
  </si>
  <si>
    <t xml:space="preserve">Spojovače 24/6  </t>
  </si>
  <si>
    <t xml:space="preserve"> vysoce kvalitní pozinkované spojovače, min.1000 ks v balení.</t>
  </si>
  <si>
    <t xml:space="preserve">Lupa čtecí </t>
  </si>
  <si>
    <t>zvětšení 7x, skleněná čočka.</t>
  </si>
  <si>
    <t xml:space="preserve">Podpěra chodidel </t>
  </si>
  <si>
    <t>základní ergonomický doplněk k pracovnímu stolu, zlepšení držení těla při sezení a ulevuje páteři, nastavitelná výška, pevná, umělá hmota , protiskluzová úprava.</t>
  </si>
  <si>
    <t>Ukazovátko laserové, teleskopické</t>
  </si>
  <si>
    <t>laserové, teleskopické ukazovátko a kul. pero v jednom, elegantní design, pochromované, délka 13,8 cm až 49 cm,  dodání ve stylové krabičce.</t>
  </si>
  <si>
    <t>Věra Hebrová,  tel. 377 634 401, 601 352 805</t>
  </si>
  <si>
    <t>FEL KEV, Univerzitní 26, 306 14, Plzeň,           II.p.č.dv. EK 218</t>
  </si>
  <si>
    <t>samostatná faktura</t>
  </si>
  <si>
    <r>
      <rPr>
        <b/>
        <i/>
        <sz val="11"/>
        <color rgb="FFFF0000"/>
        <rFont val="Calibri"/>
        <family val="2"/>
        <scheme val="minor"/>
      </rPr>
      <t>UCHAZEČ</t>
    </r>
    <r>
      <rPr>
        <b/>
        <i/>
        <sz val="11"/>
        <rFont val="Calibri"/>
        <family val="2"/>
        <scheme val="minor"/>
      </rPr>
      <t>uvede na fakturu: "Financováno z projektových prostředků" + "NÁZEV A ČÍSLO DOTAČNÍHO PROJEKTU - viz níže" )</t>
    </r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</si>
  <si>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</si>
  <si>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</si>
  <si>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>KP - 009 - 2016</t>
  </si>
  <si>
    <t>Priloha_c._1_Kupni_smlouvy_technicka_specifikace_KP-009-2016</t>
  </si>
  <si>
    <t xml:space="preserve">Název </t>
  </si>
  <si>
    <t>Měrná jednotka [MJ]</t>
  </si>
  <si>
    <t>Popis</t>
  </si>
  <si>
    <t xml:space="preserve">Fakturace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</si>
</sst>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0.0"/>
    <numFmt numFmtId="166" formatCode="_-* #,##0.00\ &quot;Kč&quot;_-;\-* #,##0.00\ &quot;Kč&quot;_-;_-* &quot; &quot;??,_-;_-@_-"/>
    <numFmt numFmtId="177" formatCode="@"/>
    <numFmt numFmtId="178" formatCode="#,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theme="1"/>
      <name val="Arial Unicode MS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thin"/>
      <right style="thin"/>
      <top style="thin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 diagonalUp="1">
      <left style="medium"/>
      <right style="medium"/>
      <top style="thick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thick"/>
      <diagonal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0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49" fontId="2" fillId="2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8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6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1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6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4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3" fillId="3" borderId="16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11" fillId="3" borderId="6" xfId="0" applyNumberFormat="1" applyFont="1" applyFill="1" applyBorder="1" applyAlignment="1" applyProtection="1">
      <alignment horizontal="center" vertical="center" wrapText="1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49" fontId="2" fillId="3" borderId="17" xfId="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NumberFormat="1" applyFill="1" applyBorder="1" applyAlignment="1" applyProtection="1">
      <alignment horizontal="right" vertical="center" indent="1"/>
      <protection/>
    </xf>
    <xf numFmtId="0" fontId="13" fillId="0" borderId="3" xfId="20" applyFont="1" applyFill="1" applyBorder="1" applyAlignment="1" applyProtection="1">
      <alignment horizontal="left" vertical="center" wrapText="1"/>
      <protection/>
    </xf>
    <xf numFmtId="0" fontId="16" fillId="0" borderId="3" xfId="20" applyFont="1" applyFill="1" applyBorder="1" applyAlignment="1" applyProtection="1">
      <alignment horizontal="left" vertical="center" wrapText="1"/>
      <protection/>
    </xf>
    <xf numFmtId="0" fontId="18" fillId="0" borderId="3" xfId="20" applyFont="1" applyFill="1" applyBorder="1" applyAlignment="1" applyProtection="1">
      <alignment horizontal="center" vertical="center" wrapText="1"/>
      <protection/>
    </xf>
    <xf numFmtId="0" fontId="19" fillId="0" borderId="3" xfId="20" applyFont="1" applyFill="1" applyBorder="1" applyAlignment="1" applyProtection="1">
      <alignment horizontal="left" vertical="center" wrapText="1"/>
      <protection/>
    </xf>
    <xf numFmtId="165" fontId="16" fillId="0" borderId="3" xfId="20" applyNumberFormat="1" applyFont="1" applyFill="1" applyBorder="1" applyAlignment="1" applyProtection="1">
      <alignment horizontal="left" vertical="center" wrapText="1"/>
      <protection/>
    </xf>
    <xf numFmtId="0" fontId="16" fillId="0" borderId="3" xfId="20" applyFont="1" applyFill="1" applyBorder="1" applyAlignment="1" applyProtection="1">
      <alignment horizontal="left" wrapText="1"/>
      <protection/>
    </xf>
    <xf numFmtId="0" fontId="13" fillId="0" borderId="4" xfId="20" applyFont="1" applyFill="1" applyBorder="1" applyAlignment="1" applyProtection="1">
      <alignment horizontal="left" vertical="center" wrapText="1"/>
      <protection/>
    </xf>
    <xf numFmtId="0" fontId="16" fillId="0" borderId="4" xfId="2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64" fontId="6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0" xfId="0" applyNumberFormat="1" applyBorder="1" applyAlignment="1" applyProtection="1">
      <alignment horizontal="right" vertical="center" indent="1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3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3" fontId="0" fillId="0" borderId="25" xfId="0" applyNumberFormat="1" applyFill="1" applyBorder="1" applyAlignment="1" applyProtection="1">
      <alignment horizontal="center" vertical="center" wrapText="1"/>
      <protection/>
    </xf>
    <xf numFmtId="3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20" applyFont="1" applyFill="1" applyBorder="1" applyAlignment="1" applyProtection="1">
      <alignment horizontal="center" vertical="center"/>
      <protection/>
    </xf>
    <xf numFmtId="44" fontId="19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20" applyFont="1" applyFill="1" applyBorder="1" applyAlignment="1" applyProtection="1">
      <alignment horizontal="left" vertical="center" wrapText="1"/>
      <protection/>
    </xf>
    <xf numFmtId="0" fontId="14" fillId="0" borderId="3" xfId="0" applyFont="1" applyFill="1" applyBorder="1" applyAlignment="1" applyProtection="1">
      <alignment horizontal="left" vertical="center" wrapText="1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4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Font="1" applyFill="1" applyBorder="1" applyAlignment="1" applyProtection="1">
      <alignment horizontal="left" vertical="center" wrapText="1"/>
      <protection/>
    </xf>
    <xf numFmtId="0" fontId="17" fillId="0" borderId="3" xfId="0" applyFont="1" applyFill="1" applyBorder="1" applyAlignment="1" applyProtection="1">
      <alignment horizontal="left" wrapText="1"/>
      <protection/>
    </xf>
    <xf numFmtId="0" fontId="20" fillId="0" borderId="26" xfId="0" applyFont="1" applyFill="1" applyBorder="1" applyAlignment="1" applyProtection="1">
      <alignment horizontal="left" vertical="center"/>
      <protection/>
    </xf>
    <xf numFmtId="3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20" fillId="0" borderId="26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14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20" applyFont="1" applyFill="1" applyBorder="1" applyAlignment="1" applyProtection="1">
      <alignment horizontal="center" vertical="center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3" borderId="28" xfId="0" applyNumberFormat="1" applyFont="1" applyFill="1" applyBorder="1" applyAlignment="1" applyProtection="1">
      <alignment horizontal="center" vertical="center" wrapText="1"/>
      <protection/>
    </xf>
    <xf numFmtId="49" fontId="2" fillId="3" borderId="27" xfId="0" applyNumberFormat="1" applyFont="1" applyFill="1" applyBorder="1" applyAlignment="1" applyProtection="1">
      <alignment horizontal="center" vertical="center" wrapText="1"/>
      <protection/>
    </xf>
    <xf numFmtId="49" fontId="2" fillId="3" borderId="29" xfId="0" applyNumberFormat="1" applyFont="1" applyFill="1" applyBorder="1" applyAlignment="1" applyProtection="1">
      <alignment horizontal="center" vertical="center" wrapText="1"/>
      <protection/>
    </xf>
    <xf numFmtId="164" fontId="5" fillId="0" borderId="28" xfId="0" applyNumberFormat="1" applyFont="1" applyFill="1" applyBorder="1" applyAlignment="1" applyProtection="1">
      <alignment horizontal="center" vertical="center"/>
      <protection/>
    </xf>
    <xf numFmtId="164" fontId="5" fillId="0" borderId="27" xfId="0" applyNumberFormat="1" applyFont="1" applyFill="1" applyBorder="1" applyAlignment="1" applyProtection="1">
      <alignment horizontal="center" vertical="center"/>
      <protection/>
    </xf>
    <xf numFmtId="164" fontId="5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1" fillId="0" borderId="30" xfId="0" applyFont="1" applyFill="1" applyBorder="1" applyAlignment="1" applyProtection="1">
      <alignment horizontal="left" vertical="center" wrapText="1"/>
      <protection/>
    </xf>
    <xf numFmtId="0" fontId="0" fillId="2" borderId="31" xfId="0" applyFill="1" applyBorder="1" applyAlignment="1" applyProtection="1">
      <alignment horizontal="center" vertical="center"/>
      <protection/>
    </xf>
    <xf numFmtId="0" fontId="0" fillId="2" borderId="3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49" fontId="0" fillId="0" borderId="39" xfId="0" applyNumberForma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79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36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32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7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84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798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798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7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75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142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95250</xdr:colOff>
      <xdr:row>152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79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95250</xdr:colOff>
      <xdr:row>155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95250</xdr:colOff>
      <xdr:row>157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95250</xdr:colOff>
      <xdr:row>159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95250</xdr:colOff>
      <xdr:row>161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32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512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95250</xdr:colOff>
      <xdr:row>163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70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95250</xdr:colOff>
      <xdr:row>165</xdr:row>
      <xdr:rowOff>180975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95250</xdr:colOff>
      <xdr:row>168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95250</xdr:colOff>
      <xdr:row>169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84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95250</xdr:colOff>
      <xdr:row>170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95250</xdr:colOff>
      <xdr:row>172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95250</xdr:colOff>
      <xdr:row>174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798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95250</xdr:colOff>
      <xdr:row>175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95250</xdr:colOff>
      <xdr:row>175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95250</xdr:colOff>
      <xdr:row>178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95250</xdr:colOff>
      <xdr:row>178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95250</xdr:colOff>
      <xdr:row>179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75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95250</xdr:colOff>
      <xdr:row>180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95250</xdr:colOff>
      <xdr:row>185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95250</xdr:colOff>
      <xdr:row>185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95250</xdr:colOff>
      <xdr:row>186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95250</xdr:colOff>
      <xdr:row>187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275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95250</xdr:colOff>
      <xdr:row>188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95250</xdr:colOff>
      <xdr:row>189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95250</xdr:colOff>
      <xdr:row>190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95250</xdr:colOff>
      <xdr:row>191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03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95250</xdr:colOff>
      <xdr:row>192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22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152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95250</xdr:colOff>
      <xdr:row>142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79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32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51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7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165</xdr:row>
      <xdr:rowOff>180975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84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798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75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27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03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22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28575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28575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147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28575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147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28575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79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32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51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7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165</xdr:row>
      <xdr:rowOff>180975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84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798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75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27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03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22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28575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28575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142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142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8893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98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36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32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51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7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0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165</xdr:row>
      <xdr:rowOff>180975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84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2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6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798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798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75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7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7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27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03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6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147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026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152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147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79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32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51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7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165</xdr:row>
      <xdr:rowOff>180975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84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798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75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27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03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22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95250</xdr:colOff>
      <xdr:row>152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95250</xdr:colOff>
      <xdr:row>154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98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95250</xdr:colOff>
      <xdr:row>155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36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95250</xdr:colOff>
      <xdr:row>157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95250</xdr:colOff>
      <xdr:row>158</xdr:row>
      <xdr:rowOff>180975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08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95250</xdr:colOff>
      <xdr:row>165</xdr:row>
      <xdr:rowOff>180975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95250</xdr:colOff>
      <xdr:row>168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95250</xdr:colOff>
      <xdr:row>170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95250</xdr:colOff>
      <xdr:row>171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22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95250</xdr:colOff>
      <xdr:row>172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95250</xdr:colOff>
      <xdr:row>172</xdr:row>
      <xdr:rowOff>180975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60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95250</xdr:colOff>
      <xdr:row>176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7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95250</xdr:colOff>
      <xdr:row>178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95250</xdr:colOff>
      <xdr:row>179</xdr:row>
      <xdr:rowOff>180975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95250</xdr:colOff>
      <xdr:row>182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32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95250</xdr:colOff>
      <xdr:row>183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51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95250</xdr:colOff>
      <xdr:row>184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70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95250</xdr:colOff>
      <xdr:row>185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95250</xdr:colOff>
      <xdr:row>186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95250</xdr:colOff>
      <xdr:row>188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95250</xdr:colOff>
      <xdr:row>189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95250</xdr:colOff>
      <xdr:row>190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95250</xdr:colOff>
      <xdr:row>191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03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41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95250</xdr:colOff>
      <xdr:row>194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60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95250</xdr:colOff>
      <xdr:row>195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9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95250</xdr:colOff>
      <xdr:row>196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8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95250</xdr:colOff>
      <xdr:row>197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8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95250</xdr:colOff>
      <xdr:row>198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37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95250</xdr:colOff>
      <xdr:row>200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75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95250</xdr:colOff>
      <xdr:row>202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13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95250</xdr:colOff>
      <xdr:row>203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32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95250</xdr:colOff>
      <xdr:row>204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51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95250</xdr:colOff>
      <xdr:row>205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70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95250</xdr:colOff>
      <xdr:row>206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89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95250</xdr:colOff>
      <xdr:row>207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85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95250</xdr:colOff>
      <xdr:row>207</xdr:row>
      <xdr:rowOff>180975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275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95250</xdr:colOff>
      <xdr:row>209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46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95250</xdr:colOff>
      <xdr:row>211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84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95250</xdr:colOff>
      <xdr:row>212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03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95250</xdr:colOff>
      <xdr:row>213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22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95250</xdr:colOff>
      <xdr:row>214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41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95250</xdr:colOff>
      <xdr:row>214</xdr:row>
      <xdr:rowOff>180975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609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95250</xdr:colOff>
      <xdr:row>217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99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95250</xdr:colOff>
      <xdr:row>219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37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95250</xdr:colOff>
      <xdr:row>220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56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95250</xdr:colOff>
      <xdr:row>220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56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95250</xdr:colOff>
      <xdr:row>223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95250</xdr:colOff>
      <xdr:row>223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95250</xdr:colOff>
      <xdr:row>224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32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95250</xdr:colOff>
      <xdr:row>225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51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95250</xdr:colOff>
      <xdr:row>226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7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95250</xdr:colOff>
      <xdr:row>230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46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95250</xdr:colOff>
      <xdr:row>230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46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95250</xdr:colOff>
      <xdr:row>231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6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95250</xdr:colOff>
      <xdr:row>232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84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232</xdr:row>
      <xdr:rowOff>0</xdr:rowOff>
    </xdr:from>
    <xdr:to>
      <xdr:col>17</xdr:col>
      <xdr:colOff>95250</xdr:colOff>
      <xdr:row>233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03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95250</xdr:colOff>
      <xdr:row>234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22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95250</xdr:colOff>
      <xdr:row>235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41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95250</xdr:colOff>
      <xdr:row>235</xdr:row>
      <xdr:rowOff>180975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60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95250</xdr:colOff>
      <xdr:row>237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8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152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98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36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0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165</xdr:row>
      <xdr:rowOff>180975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2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6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7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32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51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7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03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41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60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9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8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37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190500</xdr:colOff>
      <xdr:row>200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75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190500</xdr:colOff>
      <xdr:row>202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13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3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51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190500</xdr:colOff>
      <xdr:row>205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7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190500</xdr:colOff>
      <xdr:row>206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8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8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207</xdr:row>
      <xdr:rowOff>180975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275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190500</xdr:colOff>
      <xdr:row>209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4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190500</xdr:colOff>
      <xdr:row>211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8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190500</xdr:colOff>
      <xdr:row>212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03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190500</xdr:colOff>
      <xdr:row>213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22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41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190500</xdr:colOff>
      <xdr:row>215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60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190500</xdr:colOff>
      <xdr:row>217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99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3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5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5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190500</xdr:colOff>
      <xdr:row>223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190500</xdr:colOff>
      <xdr:row>223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190500</xdr:colOff>
      <xdr:row>224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3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190500</xdr:colOff>
      <xdr:row>225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5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190500</xdr:colOff>
      <xdr:row>226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7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190500</xdr:colOff>
      <xdr:row>230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4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190500</xdr:colOff>
      <xdr:row>230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4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190500</xdr:colOff>
      <xdr:row>231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6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190500</xdr:colOff>
      <xdr:row>232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8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232</xdr:row>
      <xdr:rowOff>0</xdr:rowOff>
    </xdr:from>
    <xdr:to>
      <xdr:col>17</xdr:col>
      <xdr:colOff>190500</xdr:colOff>
      <xdr:row>233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0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190500</xdr:colOff>
      <xdr:row>234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2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190500</xdr:colOff>
      <xdr:row>235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4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190500</xdr:colOff>
      <xdr:row>236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60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190500</xdr:colOff>
      <xdr:row>237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8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98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36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0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165</xdr:row>
      <xdr:rowOff>180975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2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6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7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32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51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7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98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36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32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51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165</xdr:row>
      <xdr:rowOff>180975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84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7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32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7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98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36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0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165</xdr:row>
      <xdr:rowOff>180975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2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6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7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32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51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7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03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41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60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9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8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37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190500</xdr:colOff>
      <xdr:row>200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75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190500</xdr:colOff>
      <xdr:row>202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13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3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51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190500</xdr:colOff>
      <xdr:row>205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7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190500</xdr:colOff>
      <xdr:row>206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8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8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207</xdr:row>
      <xdr:rowOff>180975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275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190500</xdr:colOff>
      <xdr:row>209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4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190500</xdr:colOff>
      <xdr:row>211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8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190500</xdr:colOff>
      <xdr:row>212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03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190500</xdr:colOff>
      <xdr:row>213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22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41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190500</xdr:colOff>
      <xdr:row>215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60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190500</xdr:colOff>
      <xdr:row>217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99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3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5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5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190500</xdr:colOff>
      <xdr:row>223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190500</xdr:colOff>
      <xdr:row>223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190500</xdr:colOff>
      <xdr:row>224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3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190500</xdr:colOff>
      <xdr:row>225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5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190500</xdr:colOff>
      <xdr:row>226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7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190500</xdr:colOff>
      <xdr:row>230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4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190500</xdr:colOff>
      <xdr:row>230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4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190500</xdr:colOff>
      <xdr:row>231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6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190500</xdr:colOff>
      <xdr:row>232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8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232</xdr:row>
      <xdr:rowOff>0</xdr:rowOff>
    </xdr:from>
    <xdr:to>
      <xdr:col>17</xdr:col>
      <xdr:colOff>190500</xdr:colOff>
      <xdr:row>233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0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190500</xdr:colOff>
      <xdr:row>234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2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190500</xdr:colOff>
      <xdr:row>235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4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190500</xdr:colOff>
      <xdr:row>236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60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190500</xdr:colOff>
      <xdr:row>237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8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79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98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36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7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0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84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2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75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32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51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7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27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22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41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60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99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8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190500</xdr:colOff>
      <xdr:row>199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56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190500</xdr:colOff>
      <xdr:row>201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94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190500</xdr:colOff>
      <xdr:row>202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13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3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51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190500</xdr:colOff>
      <xdr:row>205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7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190500</xdr:colOff>
      <xdr:row>206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89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8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2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190500</xdr:colOff>
      <xdr:row>210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65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190500</xdr:colOff>
      <xdr:row>211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8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190500</xdr:colOff>
      <xdr:row>212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03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190500</xdr:colOff>
      <xdr:row>213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22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418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190500</xdr:colOff>
      <xdr:row>216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7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190500</xdr:colOff>
      <xdr:row>218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1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3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3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221</xdr:row>
      <xdr:rowOff>0</xdr:rowOff>
    </xdr:from>
    <xdr:to>
      <xdr:col>17</xdr:col>
      <xdr:colOff>190500</xdr:colOff>
      <xdr:row>222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9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221</xdr:row>
      <xdr:rowOff>0</xdr:rowOff>
    </xdr:from>
    <xdr:to>
      <xdr:col>17</xdr:col>
      <xdr:colOff>190500</xdr:colOff>
      <xdr:row>222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9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190500</xdr:colOff>
      <xdr:row>223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190500</xdr:colOff>
      <xdr:row>224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3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190500</xdr:colOff>
      <xdr:row>225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51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228</xdr:row>
      <xdr:rowOff>0</xdr:rowOff>
    </xdr:from>
    <xdr:to>
      <xdr:col>17</xdr:col>
      <xdr:colOff>190500</xdr:colOff>
      <xdr:row>228</xdr:row>
      <xdr:rowOff>180975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276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228</xdr:row>
      <xdr:rowOff>0</xdr:rowOff>
    </xdr:from>
    <xdr:to>
      <xdr:col>17</xdr:col>
      <xdr:colOff>190500</xdr:colOff>
      <xdr:row>228</xdr:row>
      <xdr:rowOff>180975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276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190500</xdr:colOff>
      <xdr:row>230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4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190500</xdr:colOff>
      <xdr:row>231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65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190500</xdr:colOff>
      <xdr:row>232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8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232</xdr:row>
      <xdr:rowOff>0</xdr:rowOff>
    </xdr:from>
    <xdr:to>
      <xdr:col>17</xdr:col>
      <xdr:colOff>190500</xdr:colOff>
      <xdr:row>233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0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190500</xdr:colOff>
      <xdr:row>234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2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190500</xdr:colOff>
      <xdr:row>235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4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190500</xdr:colOff>
      <xdr:row>236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60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153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155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4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6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98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17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36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5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7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9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1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8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0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165</xdr:row>
      <xdr:rowOff>180975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27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4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65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03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2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1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6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7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56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9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13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32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51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7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9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4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65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8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03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41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60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99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8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37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190500</xdr:colOff>
      <xdr:row>200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75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190500</xdr:colOff>
      <xdr:row>202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1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3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51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190500</xdr:colOff>
      <xdr:row>205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7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190500</xdr:colOff>
      <xdr:row>206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8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8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207</xdr:row>
      <xdr:rowOff>180975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275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190500</xdr:colOff>
      <xdr:row>209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4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190500</xdr:colOff>
      <xdr:row>211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8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190500</xdr:colOff>
      <xdr:row>212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03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190500</xdr:colOff>
      <xdr:row>213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22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41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190500</xdr:colOff>
      <xdr:row>215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60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190500</xdr:colOff>
      <xdr:row>217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99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3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5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5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190500</xdr:colOff>
      <xdr:row>223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190500</xdr:colOff>
      <xdr:row>223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190500</xdr:colOff>
      <xdr:row>224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3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190500</xdr:colOff>
      <xdr:row>225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5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190500</xdr:colOff>
      <xdr:row>226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7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190500</xdr:colOff>
      <xdr:row>230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4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190500</xdr:colOff>
      <xdr:row>230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4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190500</xdr:colOff>
      <xdr:row>231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6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190500</xdr:colOff>
      <xdr:row>232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8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232</xdr:row>
      <xdr:rowOff>0</xdr:rowOff>
    </xdr:from>
    <xdr:to>
      <xdr:col>17</xdr:col>
      <xdr:colOff>190500</xdr:colOff>
      <xdr:row>233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0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190500</xdr:colOff>
      <xdr:row>234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2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190500</xdr:colOff>
      <xdr:row>235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4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190500</xdr:colOff>
      <xdr:row>236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6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190500</xdr:colOff>
      <xdr:row>237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8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152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151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2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149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149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149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149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149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142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142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142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142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142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142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142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142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142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142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142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893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145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050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149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149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149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149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149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149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149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22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149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149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149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149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2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144</xdr:row>
      <xdr:rowOff>200025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140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144</xdr:row>
      <xdr:rowOff>180975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200025</xdr:colOff>
      <xdr:row>142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104775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104775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104775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104775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104775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104775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104775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140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144</xdr:row>
      <xdr:rowOff>209550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144</xdr:row>
      <xdr:rowOff>209550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045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10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142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7969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149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08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885825</xdr:colOff>
      <xdr:row>142</xdr:row>
      <xdr:rowOff>95250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934950" y="5898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141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141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141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141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141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141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141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141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141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141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141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8388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143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5914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0"/>
  <sheetViews>
    <sheetView showGridLines="0" tabSelected="1" workbookViewId="0" topLeftCell="A1">
      <selection activeCell="O7" sqref="O7:O138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2" customWidth="1"/>
    <col min="4" max="4" width="9.7109375" style="3" customWidth="1"/>
    <col min="5" max="5" width="9.00390625" style="4" customWidth="1"/>
    <col min="6" max="6" width="40.7109375" style="2" customWidth="1"/>
    <col min="7" max="7" width="12.8515625" style="2" customWidth="1"/>
    <col min="8" max="8" width="22.7109375" style="1" customWidth="1"/>
    <col min="9" max="9" width="18.57421875" style="1" customWidth="1"/>
    <col min="10" max="10" width="22.140625" style="2" customWidth="1"/>
    <col min="11" max="12" width="22.140625" style="2" hidden="1" customWidth="1"/>
    <col min="13" max="13" width="19.8515625" style="2" hidden="1" customWidth="1"/>
    <col min="14" max="14" width="20.8515625" style="1" customWidth="1"/>
    <col min="15" max="15" width="18.421875" style="1" customWidth="1"/>
    <col min="16" max="16" width="21.00390625" style="1" customWidth="1"/>
    <col min="17" max="17" width="19.421875" style="1" customWidth="1"/>
    <col min="18" max="18" width="8.8515625" style="1" customWidth="1"/>
    <col min="19" max="19" width="12.140625" style="1" customWidth="1"/>
    <col min="20" max="20" width="11.7109375" style="1" customWidth="1"/>
    <col min="21" max="16384" width="8.8515625" style="1" customWidth="1"/>
  </cols>
  <sheetData>
    <row r="1" spans="2:19" ht="24.6" customHeight="1">
      <c r="B1" s="114" t="s">
        <v>235</v>
      </c>
      <c r="C1" s="115"/>
      <c r="I1" s="2"/>
      <c r="L1" s="1"/>
      <c r="M1" s="55"/>
      <c r="N1" s="55"/>
      <c r="O1" s="113" t="s">
        <v>236</v>
      </c>
      <c r="P1" s="113"/>
      <c r="Q1" s="113"/>
      <c r="R1" s="26"/>
      <c r="S1" s="26"/>
    </row>
    <row r="2" spans="3:17" ht="18.75" customHeight="1">
      <c r="C2" s="56"/>
      <c r="D2" s="8"/>
      <c r="E2" s="11"/>
      <c r="G2" s="1"/>
      <c r="I2" s="2"/>
      <c r="L2" s="1"/>
      <c r="M2" s="55"/>
      <c r="N2" s="55"/>
      <c r="P2" s="7"/>
      <c r="Q2" s="7"/>
    </row>
    <row r="3" spans="2:16" ht="19.95" customHeight="1">
      <c r="B3" s="116" t="s">
        <v>233</v>
      </c>
      <c r="C3" s="117"/>
      <c r="D3" s="118" t="s">
        <v>2</v>
      </c>
      <c r="E3" s="119"/>
      <c r="F3" s="128" t="s">
        <v>234</v>
      </c>
      <c r="G3" s="129"/>
      <c r="H3" s="129"/>
      <c r="I3" s="129"/>
      <c r="J3" s="129"/>
      <c r="K3" s="129"/>
      <c r="L3" s="129"/>
      <c r="M3" s="129"/>
      <c r="N3" s="129"/>
      <c r="P3" s="55"/>
    </row>
    <row r="4" spans="3:16" ht="19.95" customHeight="1" thickBot="1">
      <c r="C4" s="56"/>
      <c r="D4" s="57"/>
      <c r="E4" s="57"/>
      <c r="F4" s="57"/>
      <c r="G4" s="55"/>
      <c r="H4" s="55"/>
      <c r="I4" s="55"/>
      <c r="J4" s="55"/>
      <c r="N4" s="2"/>
      <c r="O4" s="55"/>
      <c r="P4" s="55"/>
    </row>
    <row r="5" spans="1:15" ht="42.75" customHeight="1" thickBot="1">
      <c r="A5" s="58"/>
      <c r="B5" s="9"/>
      <c r="C5" s="10"/>
      <c r="K5" s="12"/>
      <c r="L5" s="12"/>
      <c r="M5" s="6"/>
      <c r="O5" s="5" t="s">
        <v>2</v>
      </c>
    </row>
    <row r="6" spans="1:17" ht="94.5" customHeight="1" thickBot="1" thickTop="1">
      <c r="A6" s="58"/>
      <c r="B6" s="36" t="s">
        <v>1</v>
      </c>
      <c r="C6" s="37" t="s">
        <v>237</v>
      </c>
      <c r="D6" s="37" t="s">
        <v>0</v>
      </c>
      <c r="E6" s="37" t="s">
        <v>238</v>
      </c>
      <c r="F6" s="37" t="s">
        <v>239</v>
      </c>
      <c r="G6" s="38" t="s">
        <v>240</v>
      </c>
      <c r="H6" s="39" t="s">
        <v>232</v>
      </c>
      <c r="I6" s="40" t="s">
        <v>8</v>
      </c>
      <c r="J6" s="38" t="s">
        <v>9</v>
      </c>
      <c r="K6" s="38" t="s">
        <v>16</v>
      </c>
      <c r="L6" s="38" t="s">
        <v>10</v>
      </c>
      <c r="M6" s="38" t="s">
        <v>11</v>
      </c>
      <c r="N6" s="38" t="s">
        <v>12</v>
      </c>
      <c r="O6" s="24" t="s">
        <v>13</v>
      </c>
      <c r="P6" s="40" t="s">
        <v>14</v>
      </c>
      <c r="Q6" s="41" t="s">
        <v>15</v>
      </c>
    </row>
    <row r="7" spans="1:20" ht="75.75" thickTop="1">
      <c r="A7" s="59"/>
      <c r="B7" s="60">
        <v>1</v>
      </c>
      <c r="C7" s="61" t="s">
        <v>17</v>
      </c>
      <c r="D7" s="62">
        <v>5</v>
      </c>
      <c r="E7" s="63" t="s">
        <v>18</v>
      </c>
      <c r="F7" s="61" t="s">
        <v>19</v>
      </c>
      <c r="G7" s="122" t="s">
        <v>231</v>
      </c>
      <c r="H7" s="125"/>
      <c r="I7" s="122" t="s">
        <v>127</v>
      </c>
      <c r="J7" s="122" t="s">
        <v>128</v>
      </c>
      <c r="K7" s="20">
        <f aca="true" t="shared" si="0" ref="K7:K38">D7*M7</f>
        <v>95</v>
      </c>
      <c r="L7" s="20">
        <f aca="true" t="shared" si="1" ref="L7:L38">D7*N7</f>
        <v>104.50000000000001</v>
      </c>
      <c r="M7" s="20">
        <v>19</v>
      </c>
      <c r="N7" s="20">
        <f>M7*1.1</f>
        <v>20.900000000000002</v>
      </c>
      <c r="O7" s="52"/>
      <c r="P7" s="53">
        <f aca="true" t="shared" si="2" ref="P7:P38">D7*O7</f>
        <v>0</v>
      </c>
      <c r="Q7" s="54" t="str">
        <f aca="true" t="shared" si="3" ref="Q7:Q19">IF(ISNUMBER(O7),IF(O7&gt;N7,"NEVYHOVUJE","VYHOVUJE")," ")</f>
        <v xml:space="preserve"> </v>
      </c>
      <c r="S7" s="64"/>
      <c r="T7" s="64"/>
    </row>
    <row r="8" spans="1:20" ht="75">
      <c r="A8" s="58"/>
      <c r="B8" s="65">
        <v>2</v>
      </c>
      <c r="C8" s="66" t="s">
        <v>20</v>
      </c>
      <c r="D8" s="67">
        <v>20</v>
      </c>
      <c r="E8" s="68" t="s">
        <v>18</v>
      </c>
      <c r="F8" s="66" t="s">
        <v>21</v>
      </c>
      <c r="G8" s="123"/>
      <c r="H8" s="126"/>
      <c r="I8" s="123"/>
      <c r="J8" s="123"/>
      <c r="K8" s="21">
        <f t="shared" si="0"/>
        <v>360</v>
      </c>
      <c r="L8" s="21">
        <f t="shared" si="1"/>
        <v>396</v>
      </c>
      <c r="M8" s="21">
        <v>18</v>
      </c>
      <c r="N8" s="21">
        <f>M8*1.1</f>
        <v>19.8</v>
      </c>
      <c r="O8" s="30"/>
      <c r="P8" s="31">
        <f t="shared" si="2"/>
        <v>0</v>
      </c>
      <c r="Q8" s="32" t="str">
        <f t="shared" si="3"/>
        <v xml:space="preserve"> </v>
      </c>
      <c r="S8" s="64"/>
      <c r="T8" s="64"/>
    </row>
    <row r="9" spans="1:20" ht="15">
      <c r="A9" s="58"/>
      <c r="B9" s="65">
        <v>3</v>
      </c>
      <c r="C9" s="66" t="s">
        <v>22</v>
      </c>
      <c r="D9" s="67">
        <v>20</v>
      </c>
      <c r="E9" s="68" t="s">
        <v>18</v>
      </c>
      <c r="F9" s="66" t="s">
        <v>22</v>
      </c>
      <c r="G9" s="123"/>
      <c r="H9" s="126"/>
      <c r="I9" s="123"/>
      <c r="J9" s="123"/>
      <c r="K9" s="21">
        <f t="shared" si="0"/>
        <v>200</v>
      </c>
      <c r="L9" s="21">
        <f t="shared" si="1"/>
        <v>220</v>
      </c>
      <c r="M9" s="21">
        <v>10</v>
      </c>
      <c r="N9" s="21">
        <f aca="true" t="shared" si="4" ref="N9:N72">M9*1.1</f>
        <v>11</v>
      </c>
      <c r="O9" s="30"/>
      <c r="P9" s="31">
        <f t="shared" si="2"/>
        <v>0</v>
      </c>
      <c r="Q9" s="32" t="str">
        <f t="shared" si="3"/>
        <v xml:space="preserve"> </v>
      </c>
      <c r="S9" s="64"/>
      <c r="T9" s="64"/>
    </row>
    <row r="10" spans="1:20" ht="28.8">
      <c r="A10" s="58"/>
      <c r="B10" s="65">
        <v>4</v>
      </c>
      <c r="C10" s="66" t="s">
        <v>23</v>
      </c>
      <c r="D10" s="67">
        <v>50</v>
      </c>
      <c r="E10" s="68" t="s">
        <v>18</v>
      </c>
      <c r="F10" s="66" t="s">
        <v>24</v>
      </c>
      <c r="G10" s="123"/>
      <c r="H10" s="126"/>
      <c r="I10" s="123"/>
      <c r="J10" s="123"/>
      <c r="K10" s="21">
        <f t="shared" si="0"/>
        <v>300</v>
      </c>
      <c r="L10" s="21">
        <f t="shared" si="1"/>
        <v>330</v>
      </c>
      <c r="M10" s="21">
        <v>6</v>
      </c>
      <c r="N10" s="21">
        <f t="shared" si="4"/>
        <v>6.6000000000000005</v>
      </c>
      <c r="O10" s="30"/>
      <c r="P10" s="31">
        <f t="shared" si="2"/>
        <v>0</v>
      </c>
      <c r="Q10" s="32" t="str">
        <f t="shared" si="3"/>
        <v xml:space="preserve"> </v>
      </c>
      <c r="S10" s="64"/>
      <c r="T10" s="64"/>
    </row>
    <row r="11" spans="1:20" ht="28.8">
      <c r="A11" s="58"/>
      <c r="B11" s="65">
        <v>5</v>
      </c>
      <c r="C11" s="66" t="s">
        <v>25</v>
      </c>
      <c r="D11" s="67">
        <v>5</v>
      </c>
      <c r="E11" s="68" t="s">
        <v>26</v>
      </c>
      <c r="F11" s="66" t="s">
        <v>27</v>
      </c>
      <c r="G11" s="123"/>
      <c r="H11" s="126"/>
      <c r="I11" s="123"/>
      <c r="J11" s="123"/>
      <c r="K11" s="21">
        <f t="shared" si="0"/>
        <v>185</v>
      </c>
      <c r="L11" s="21">
        <f t="shared" si="1"/>
        <v>203.5</v>
      </c>
      <c r="M11" s="21">
        <v>37</v>
      </c>
      <c r="N11" s="21">
        <f t="shared" si="4"/>
        <v>40.7</v>
      </c>
      <c r="O11" s="30"/>
      <c r="P11" s="31">
        <f t="shared" si="2"/>
        <v>0</v>
      </c>
      <c r="Q11" s="32" t="str">
        <f t="shared" si="3"/>
        <v xml:space="preserve"> </v>
      </c>
      <c r="S11" s="64"/>
      <c r="T11" s="64"/>
    </row>
    <row r="12" spans="1:20" ht="28.8">
      <c r="A12" s="58"/>
      <c r="B12" s="65">
        <v>6</v>
      </c>
      <c r="C12" s="66" t="s">
        <v>28</v>
      </c>
      <c r="D12" s="67">
        <v>1</v>
      </c>
      <c r="E12" s="68" t="s">
        <v>26</v>
      </c>
      <c r="F12" s="66" t="s">
        <v>29</v>
      </c>
      <c r="G12" s="123"/>
      <c r="H12" s="126"/>
      <c r="I12" s="123"/>
      <c r="J12" s="123"/>
      <c r="K12" s="21">
        <f t="shared" si="0"/>
        <v>200</v>
      </c>
      <c r="L12" s="21">
        <f t="shared" si="1"/>
        <v>220.00000000000003</v>
      </c>
      <c r="M12" s="21">
        <v>200</v>
      </c>
      <c r="N12" s="21">
        <f t="shared" si="4"/>
        <v>220.00000000000003</v>
      </c>
      <c r="O12" s="30"/>
      <c r="P12" s="31">
        <f t="shared" si="2"/>
        <v>0</v>
      </c>
      <c r="Q12" s="32" t="str">
        <f t="shared" si="3"/>
        <v xml:space="preserve"> </v>
      </c>
      <c r="S12" s="64"/>
      <c r="T12" s="64"/>
    </row>
    <row r="13" spans="1:20" ht="28.8">
      <c r="A13" s="58"/>
      <c r="B13" s="65">
        <v>7</v>
      </c>
      <c r="C13" s="66" t="s">
        <v>30</v>
      </c>
      <c r="D13" s="67">
        <v>1</v>
      </c>
      <c r="E13" s="68" t="s">
        <v>26</v>
      </c>
      <c r="F13" s="66" t="s">
        <v>31</v>
      </c>
      <c r="G13" s="123"/>
      <c r="H13" s="126"/>
      <c r="I13" s="123"/>
      <c r="J13" s="123"/>
      <c r="K13" s="21">
        <f t="shared" si="0"/>
        <v>80</v>
      </c>
      <c r="L13" s="21">
        <f t="shared" si="1"/>
        <v>88</v>
      </c>
      <c r="M13" s="21">
        <v>80</v>
      </c>
      <c r="N13" s="21">
        <f t="shared" si="4"/>
        <v>88</v>
      </c>
      <c r="O13" s="30"/>
      <c r="P13" s="31">
        <f t="shared" si="2"/>
        <v>0</v>
      </c>
      <c r="Q13" s="32" t="str">
        <f t="shared" si="3"/>
        <v xml:space="preserve"> </v>
      </c>
      <c r="S13" s="64"/>
      <c r="T13" s="64"/>
    </row>
    <row r="14" spans="1:20" ht="15">
      <c r="A14" s="58"/>
      <c r="B14" s="65">
        <v>8</v>
      </c>
      <c r="C14" s="66" t="s">
        <v>32</v>
      </c>
      <c r="D14" s="67">
        <v>11</v>
      </c>
      <c r="E14" s="68" t="s">
        <v>18</v>
      </c>
      <c r="F14" s="66" t="s">
        <v>33</v>
      </c>
      <c r="G14" s="123"/>
      <c r="H14" s="126"/>
      <c r="I14" s="123"/>
      <c r="J14" s="123"/>
      <c r="K14" s="21">
        <f t="shared" si="0"/>
        <v>176</v>
      </c>
      <c r="L14" s="21">
        <f t="shared" si="1"/>
        <v>193.60000000000002</v>
      </c>
      <c r="M14" s="21">
        <v>16</v>
      </c>
      <c r="N14" s="21">
        <f t="shared" si="4"/>
        <v>17.6</v>
      </c>
      <c r="O14" s="30"/>
      <c r="P14" s="31">
        <f t="shared" si="2"/>
        <v>0</v>
      </c>
      <c r="Q14" s="32" t="str">
        <f t="shared" si="3"/>
        <v xml:space="preserve"> </v>
      </c>
      <c r="S14" s="64"/>
      <c r="T14" s="64"/>
    </row>
    <row r="15" spans="1:20" ht="15">
      <c r="A15" s="58"/>
      <c r="B15" s="65">
        <v>9</v>
      </c>
      <c r="C15" s="66" t="s">
        <v>34</v>
      </c>
      <c r="D15" s="67">
        <v>3</v>
      </c>
      <c r="E15" s="68" t="s">
        <v>18</v>
      </c>
      <c r="F15" s="66" t="s">
        <v>35</v>
      </c>
      <c r="G15" s="123"/>
      <c r="H15" s="126"/>
      <c r="I15" s="123"/>
      <c r="J15" s="123"/>
      <c r="K15" s="21">
        <f t="shared" si="0"/>
        <v>54</v>
      </c>
      <c r="L15" s="21">
        <f t="shared" si="1"/>
        <v>59.400000000000006</v>
      </c>
      <c r="M15" s="21">
        <v>18</v>
      </c>
      <c r="N15" s="21">
        <f t="shared" si="4"/>
        <v>19.8</v>
      </c>
      <c r="O15" s="30"/>
      <c r="P15" s="31">
        <f t="shared" si="2"/>
        <v>0</v>
      </c>
      <c r="Q15" s="32" t="str">
        <f t="shared" si="3"/>
        <v xml:space="preserve"> </v>
      </c>
      <c r="S15" s="64"/>
      <c r="T15" s="64"/>
    </row>
    <row r="16" spans="1:20" ht="43.2">
      <c r="A16" s="58"/>
      <c r="B16" s="65">
        <v>10</v>
      </c>
      <c r="C16" s="66" t="s">
        <v>36</v>
      </c>
      <c r="D16" s="67">
        <v>5</v>
      </c>
      <c r="E16" s="68" t="s">
        <v>18</v>
      </c>
      <c r="F16" s="66" t="s">
        <v>37</v>
      </c>
      <c r="G16" s="123"/>
      <c r="H16" s="126"/>
      <c r="I16" s="123"/>
      <c r="J16" s="123"/>
      <c r="K16" s="21">
        <f t="shared" si="0"/>
        <v>70</v>
      </c>
      <c r="L16" s="21">
        <f t="shared" si="1"/>
        <v>77.00000000000001</v>
      </c>
      <c r="M16" s="21">
        <v>14</v>
      </c>
      <c r="N16" s="21">
        <f t="shared" si="4"/>
        <v>15.400000000000002</v>
      </c>
      <c r="O16" s="30"/>
      <c r="P16" s="31">
        <f t="shared" si="2"/>
        <v>0</v>
      </c>
      <c r="Q16" s="32" t="str">
        <f t="shared" si="3"/>
        <v xml:space="preserve"> </v>
      </c>
      <c r="S16" s="64"/>
      <c r="T16" s="64"/>
    </row>
    <row r="17" spans="1:20" ht="43.2">
      <c r="A17" s="58"/>
      <c r="B17" s="65">
        <v>11</v>
      </c>
      <c r="C17" s="66" t="s">
        <v>38</v>
      </c>
      <c r="D17" s="67">
        <v>1</v>
      </c>
      <c r="E17" s="68" t="s">
        <v>18</v>
      </c>
      <c r="F17" s="66" t="s">
        <v>39</v>
      </c>
      <c r="G17" s="123"/>
      <c r="H17" s="126"/>
      <c r="I17" s="123"/>
      <c r="J17" s="123"/>
      <c r="K17" s="21">
        <f t="shared" si="0"/>
        <v>13</v>
      </c>
      <c r="L17" s="21">
        <f t="shared" si="1"/>
        <v>14.3</v>
      </c>
      <c r="M17" s="21">
        <v>13</v>
      </c>
      <c r="N17" s="21">
        <f t="shared" si="4"/>
        <v>14.3</v>
      </c>
      <c r="O17" s="30"/>
      <c r="P17" s="31">
        <f t="shared" si="2"/>
        <v>0</v>
      </c>
      <c r="Q17" s="32" t="str">
        <f t="shared" si="3"/>
        <v xml:space="preserve"> </v>
      </c>
      <c r="S17" s="64"/>
      <c r="T17" s="64"/>
    </row>
    <row r="18" spans="1:20" ht="15">
      <c r="A18" s="58"/>
      <c r="B18" s="65">
        <v>12</v>
      </c>
      <c r="C18" s="66" t="s">
        <v>40</v>
      </c>
      <c r="D18" s="67">
        <v>5</v>
      </c>
      <c r="E18" s="68" t="s">
        <v>18</v>
      </c>
      <c r="F18" s="66" t="s">
        <v>41</v>
      </c>
      <c r="G18" s="123"/>
      <c r="H18" s="126"/>
      <c r="I18" s="123"/>
      <c r="J18" s="123"/>
      <c r="K18" s="21">
        <f t="shared" si="0"/>
        <v>65</v>
      </c>
      <c r="L18" s="21">
        <f t="shared" si="1"/>
        <v>71.5</v>
      </c>
      <c r="M18" s="21">
        <v>13</v>
      </c>
      <c r="N18" s="21">
        <f t="shared" si="4"/>
        <v>14.3</v>
      </c>
      <c r="O18" s="30"/>
      <c r="P18" s="31">
        <f t="shared" si="2"/>
        <v>0</v>
      </c>
      <c r="Q18" s="32" t="str">
        <f t="shared" si="3"/>
        <v xml:space="preserve"> </v>
      </c>
      <c r="S18" s="64"/>
      <c r="T18" s="64"/>
    </row>
    <row r="19" spans="1:20" ht="15">
      <c r="A19" s="58"/>
      <c r="B19" s="65">
        <v>13</v>
      </c>
      <c r="C19" s="66" t="s">
        <v>42</v>
      </c>
      <c r="D19" s="67">
        <v>1</v>
      </c>
      <c r="E19" s="68" t="s">
        <v>18</v>
      </c>
      <c r="F19" s="66" t="s">
        <v>41</v>
      </c>
      <c r="G19" s="123"/>
      <c r="H19" s="126"/>
      <c r="I19" s="123"/>
      <c r="J19" s="123"/>
      <c r="K19" s="21">
        <f t="shared" si="0"/>
        <v>23</v>
      </c>
      <c r="L19" s="21">
        <f t="shared" si="1"/>
        <v>25.3</v>
      </c>
      <c r="M19" s="21">
        <v>23</v>
      </c>
      <c r="N19" s="21">
        <f t="shared" si="4"/>
        <v>25.3</v>
      </c>
      <c r="O19" s="30"/>
      <c r="P19" s="31">
        <f t="shared" si="2"/>
        <v>0</v>
      </c>
      <c r="Q19" s="32" t="str">
        <f t="shared" si="3"/>
        <v xml:space="preserve"> </v>
      </c>
      <c r="S19" s="64"/>
      <c r="T19" s="64"/>
    </row>
    <row r="20" spans="1:20" ht="57.6">
      <c r="A20" s="58"/>
      <c r="B20" s="65">
        <v>14</v>
      </c>
      <c r="C20" s="66" t="s">
        <v>43</v>
      </c>
      <c r="D20" s="67">
        <v>3</v>
      </c>
      <c r="E20" s="68" t="s">
        <v>18</v>
      </c>
      <c r="F20" s="66" t="s">
        <v>44</v>
      </c>
      <c r="G20" s="123"/>
      <c r="H20" s="126"/>
      <c r="I20" s="123"/>
      <c r="J20" s="123"/>
      <c r="K20" s="21">
        <f t="shared" si="0"/>
        <v>150</v>
      </c>
      <c r="L20" s="21">
        <f t="shared" si="1"/>
        <v>165.00000000000003</v>
      </c>
      <c r="M20" s="21">
        <v>50</v>
      </c>
      <c r="N20" s="21">
        <f t="shared" si="4"/>
        <v>55.00000000000001</v>
      </c>
      <c r="O20" s="30"/>
      <c r="P20" s="31">
        <f t="shared" si="2"/>
        <v>0</v>
      </c>
      <c r="Q20" s="32" t="str">
        <f aca="true" t="shared" si="5" ref="Q20:Q83">IF(ISNUMBER(O20),IF(O20&gt;N20,"NEVYHOVUJE","VYHOVUJE")," ")</f>
        <v xml:space="preserve"> </v>
      </c>
      <c r="S20" s="64"/>
      <c r="T20" s="64"/>
    </row>
    <row r="21" spans="1:20" ht="15">
      <c r="A21" s="58"/>
      <c r="B21" s="65">
        <v>15</v>
      </c>
      <c r="C21" s="66" t="s">
        <v>45</v>
      </c>
      <c r="D21" s="67">
        <v>4</v>
      </c>
      <c r="E21" s="68" t="s">
        <v>18</v>
      </c>
      <c r="F21" s="66" t="s">
        <v>46</v>
      </c>
      <c r="G21" s="123"/>
      <c r="H21" s="126"/>
      <c r="I21" s="123"/>
      <c r="J21" s="123"/>
      <c r="K21" s="21">
        <f t="shared" si="0"/>
        <v>20</v>
      </c>
      <c r="L21" s="21">
        <f t="shared" si="1"/>
        <v>22</v>
      </c>
      <c r="M21" s="21">
        <v>5</v>
      </c>
      <c r="N21" s="21">
        <f t="shared" si="4"/>
        <v>5.5</v>
      </c>
      <c r="O21" s="30"/>
      <c r="P21" s="31">
        <f t="shared" si="2"/>
        <v>0</v>
      </c>
      <c r="Q21" s="32" t="str">
        <f t="shared" si="5"/>
        <v xml:space="preserve"> </v>
      </c>
      <c r="S21" s="64"/>
      <c r="T21" s="64"/>
    </row>
    <row r="22" spans="1:20" ht="15">
      <c r="A22" s="58"/>
      <c r="B22" s="65">
        <v>16</v>
      </c>
      <c r="C22" s="66" t="s">
        <v>47</v>
      </c>
      <c r="D22" s="67">
        <v>20</v>
      </c>
      <c r="E22" s="68" t="s">
        <v>18</v>
      </c>
      <c r="F22" s="66" t="s">
        <v>48</v>
      </c>
      <c r="G22" s="123"/>
      <c r="H22" s="126"/>
      <c r="I22" s="123"/>
      <c r="J22" s="123"/>
      <c r="K22" s="21">
        <f t="shared" si="0"/>
        <v>32</v>
      </c>
      <c r="L22" s="21">
        <f t="shared" si="1"/>
        <v>35.2</v>
      </c>
      <c r="M22" s="21">
        <v>1.6</v>
      </c>
      <c r="N22" s="21">
        <f t="shared" si="4"/>
        <v>1.7600000000000002</v>
      </c>
      <c r="O22" s="30"/>
      <c r="P22" s="31">
        <f t="shared" si="2"/>
        <v>0</v>
      </c>
      <c r="Q22" s="32" t="str">
        <f t="shared" si="5"/>
        <v xml:space="preserve"> </v>
      </c>
      <c r="S22" s="64"/>
      <c r="T22" s="64"/>
    </row>
    <row r="23" spans="1:20" ht="15">
      <c r="A23" s="58"/>
      <c r="B23" s="65">
        <v>17</v>
      </c>
      <c r="C23" s="66" t="s">
        <v>49</v>
      </c>
      <c r="D23" s="67">
        <v>10</v>
      </c>
      <c r="E23" s="68" t="s">
        <v>18</v>
      </c>
      <c r="F23" s="66" t="s">
        <v>50</v>
      </c>
      <c r="G23" s="123"/>
      <c r="H23" s="126"/>
      <c r="I23" s="123"/>
      <c r="J23" s="123"/>
      <c r="K23" s="21">
        <f t="shared" si="0"/>
        <v>180</v>
      </c>
      <c r="L23" s="21">
        <f t="shared" si="1"/>
        <v>198</v>
      </c>
      <c r="M23" s="21">
        <v>18</v>
      </c>
      <c r="N23" s="21">
        <f t="shared" si="4"/>
        <v>19.8</v>
      </c>
      <c r="O23" s="30"/>
      <c r="P23" s="31">
        <f t="shared" si="2"/>
        <v>0</v>
      </c>
      <c r="Q23" s="32" t="str">
        <f t="shared" si="5"/>
        <v xml:space="preserve"> </v>
      </c>
      <c r="S23" s="64"/>
      <c r="T23" s="64"/>
    </row>
    <row r="24" spans="1:20" ht="43.2">
      <c r="A24" s="58"/>
      <c r="B24" s="65">
        <v>18</v>
      </c>
      <c r="C24" s="66" t="s">
        <v>51</v>
      </c>
      <c r="D24" s="67">
        <v>10</v>
      </c>
      <c r="E24" s="68" t="s">
        <v>18</v>
      </c>
      <c r="F24" s="66" t="s">
        <v>52</v>
      </c>
      <c r="G24" s="123"/>
      <c r="H24" s="126"/>
      <c r="I24" s="123"/>
      <c r="J24" s="123"/>
      <c r="K24" s="21">
        <f t="shared" si="0"/>
        <v>200</v>
      </c>
      <c r="L24" s="21">
        <f t="shared" si="1"/>
        <v>220</v>
      </c>
      <c r="M24" s="21">
        <v>20</v>
      </c>
      <c r="N24" s="21">
        <f t="shared" si="4"/>
        <v>22</v>
      </c>
      <c r="O24" s="30"/>
      <c r="P24" s="31">
        <f t="shared" si="2"/>
        <v>0</v>
      </c>
      <c r="Q24" s="32" t="str">
        <f t="shared" si="5"/>
        <v xml:space="preserve"> </v>
      </c>
      <c r="S24" s="64"/>
      <c r="T24" s="64"/>
    </row>
    <row r="25" spans="1:20" ht="57.6">
      <c r="A25" s="58"/>
      <c r="B25" s="65">
        <v>19</v>
      </c>
      <c r="C25" s="66" t="s">
        <v>53</v>
      </c>
      <c r="D25" s="67">
        <v>4</v>
      </c>
      <c r="E25" s="68" t="s">
        <v>18</v>
      </c>
      <c r="F25" s="66" t="s">
        <v>54</v>
      </c>
      <c r="G25" s="123"/>
      <c r="H25" s="126"/>
      <c r="I25" s="123"/>
      <c r="J25" s="123"/>
      <c r="K25" s="21">
        <f t="shared" si="0"/>
        <v>36</v>
      </c>
      <c r="L25" s="21">
        <f t="shared" si="1"/>
        <v>39.6</v>
      </c>
      <c r="M25" s="21">
        <v>9</v>
      </c>
      <c r="N25" s="21">
        <f t="shared" si="4"/>
        <v>9.9</v>
      </c>
      <c r="O25" s="30"/>
      <c r="P25" s="31">
        <f t="shared" si="2"/>
        <v>0</v>
      </c>
      <c r="Q25" s="32" t="str">
        <f t="shared" si="5"/>
        <v xml:space="preserve"> </v>
      </c>
      <c r="S25" s="64"/>
      <c r="T25" s="64"/>
    </row>
    <row r="26" spans="1:20" ht="15">
      <c r="A26" s="58"/>
      <c r="B26" s="65">
        <v>20</v>
      </c>
      <c r="C26" s="66" t="s">
        <v>55</v>
      </c>
      <c r="D26" s="67">
        <v>20</v>
      </c>
      <c r="E26" s="68" t="s">
        <v>18</v>
      </c>
      <c r="F26" s="66" t="s">
        <v>56</v>
      </c>
      <c r="G26" s="123"/>
      <c r="H26" s="126"/>
      <c r="I26" s="123"/>
      <c r="J26" s="123"/>
      <c r="K26" s="21">
        <f t="shared" si="0"/>
        <v>40</v>
      </c>
      <c r="L26" s="21">
        <f t="shared" si="1"/>
        <v>44</v>
      </c>
      <c r="M26" s="21">
        <v>2</v>
      </c>
      <c r="N26" s="21">
        <f t="shared" si="4"/>
        <v>2.2</v>
      </c>
      <c r="O26" s="30"/>
      <c r="P26" s="31">
        <f t="shared" si="2"/>
        <v>0</v>
      </c>
      <c r="Q26" s="32" t="str">
        <f t="shared" si="5"/>
        <v xml:space="preserve"> </v>
      </c>
      <c r="S26" s="64"/>
      <c r="T26" s="64"/>
    </row>
    <row r="27" spans="1:20" ht="28.8">
      <c r="A27" s="58"/>
      <c r="B27" s="65">
        <v>21</v>
      </c>
      <c r="C27" s="66" t="s">
        <v>57</v>
      </c>
      <c r="D27" s="67">
        <v>3</v>
      </c>
      <c r="E27" s="68" t="s">
        <v>18</v>
      </c>
      <c r="F27" s="66" t="s">
        <v>58</v>
      </c>
      <c r="G27" s="123"/>
      <c r="H27" s="126"/>
      <c r="I27" s="123"/>
      <c r="J27" s="123"/>
      <c r="K27" s="21">
        <f t="shared" si="0"/>
        <v>84</v>
      </c>
      <c r="L27" s="21">
        <f t="shared" si="1"/>
        <v>92.4</v>
      </c>
      <c r="M27" s="21">
        <v>28</v>
      </c>
      <c r="N27" s="21">
        <f t="shared" si="4"/>
        <v>30.800000000000004</v>
      </c>
      <c r="O27" s="30"/>
      <c r="P27" s="31">
        <f t="shared" si="2"/>
        <v>0</v>
      </c>
      <c r="Q27" s="32" t="str">
        <f t="shared" si="5"/>
        <v xml:space="preserve"> </v>
      </c>
      <c r="S27" s="64"/>
      <c r="T27" s="64"/>
    </row>
    <row r="28" spans="1:20" ht="15">
      <c r="A28" s="58"/>
      <c r="B28" s="65">
        <v>22</v>
      </c>
      <c r="C28" s="66" t="s">
        <v>59</v>
      </c>
      <c r="D28" s="67">
        <v>5</v>
      </c>
      <c r="E28" s="68" t="s">
        <v>26</v>
      </c>
      <c r="F28" s="66" t="s">
        <v>60</v>
      </c>
      <c r="G28" s="123"/>
      <c r="H28" s="126"/>
      <c r="I28" s="123"/>
      <c r="J28" s="123"/>
      <c r="K28" s="21">
        <f t="shared" si="0"/>
        <v>30</v>
      </c>
      <c r="L28" s="21">
        <f t="shared" si="1"/>
        <v>33</v>
      </c>
      <c r="M28" s="21">
        <v>6</v>
      </c>
      <c r="N28" s="21">
        <f t="shared" si="4"/>
        <v>6.6000000000000005</v>
      </c>
      <c r="O28" s="30"/>
      <c r="P28" s="31">
        <f t="shared" si="2"/>
        <v>0</v>
      </c>
      <c r="Q28" s="32" t="str">
        <f t="shared" si="5"/>
        <v xml:space="preserve"> </v>
      </c>
      <c r="S28" s="64"/>
      <c r="T28" s="64"/>
    </row>
    <row r="29" spans="1:20" ht="15">
      <c r="A29" s="58"/>
      <c r="B29" s="65">
        <v>23</v>
      </c>
      <c r="C29" s="66" t="s">
        <v>61</v>
      </c>
      <c r="D29" s="67">
        <v>10</v>
      </c>
      <c r="E29" s="68" t="s">
        <v>18</v>
      </c>
      <c r="F29" s="66" t="s">
        <v>62</v>
      </c>
      <c r="G29" s="123"/>
      <c r="H29" s="126"/>
      <c r="I29" s="123"/>
      <c r="J29" s="123"/>
      <c r="K29" s="21">
        <f t="shared" si="0"/>
        <v>350</v>
      </c>
      <c r="L29" s="21">
        <f t="shared" si="1"/>
        <v>385</v>
      </c>
      <c r="M29" s="21">
        <v>35</v>
      </c>
      <c r="N29" s="21">
        <f t="shared" si="4"/>
        <v>38.5</v>
      </c>
      <c r="O29" s="30"/>
      <c r="P29" s="31">
        <f t="shared" si="2"/>
        <v>0</v>
      </c>
      <c r="Q29" s="32" t="str">
        <f t="shared" si="5"/>
        <v xml:space="preserve"> </v>
      </c>
      <c r="S29" s="64"/>
      <c r="T29" s="64"/>
    </row>
    <row r="30" spans="1:20" ht="15">
      <c r="A30" s="58"/>
      <c r="B30" s="65">
        <v>24</v>
      </c>
      <c r="C30" s="66" t="s">
        <v>63</v>
      </c>
      <c r="D30" s="67">
        <v>10</v>
      </c>
      <c r="E30" s="68" t="s">
        <v>26</v>
      </c>
      <c r="F30" s="66" t="s">
        <v>64</v>
      </c>
      <c r="G30" s="123"/>
      <c r="H30" s="126"/>
      <c r="I30" s="123"/>
      <c r="J30" s="123"/>
      <c r="K30" s="21">
        <f t="shared" si="0"/>
        <v>120</v>
      </c>
      <c r="L30" s="21">
        <f t="shared" si="1"/>
        <v>132</v>
      </c>
      <c r="M30" s="21">
        <v>12</v>
      </c>
      <c r="N30" s="21">
        <f t="shared" si="4"/>
        <v>13.200000000000001</v>
      </c>
      <c r="O30" s="30"/>
      <c r="P30" s="31">
        <f t="shared" si="2"/>
        <v>0</v>
      </c>
      <c r="Q30" s="32" t="str">
        <f t="shared" si="5"/>
        <v xml:space="preserve"> </v>
      </c>
      <c r="S30" s="64"/>
      <c r="T30" s="64"/>
    </row>
    <row r="31" spans="1:20" ht="72">
      <c r="A31" s="58"/>
      <c r="B31" s="65">
        <v>25</v>
      </c>
      <c r="C31" s="66" t="s">
        <v>65</v>
      </c>
      <c r="D31" s="67">
        <v>4</v>
      </c>
      <c r="E31" s="68" t="s">
        <v>18</v>
      </c>
      <c r="F31" s="66" t="s">
        <v>66</v>
      </c>
      <c r="G31" s="123"/>
      <c r="H31" s="126"/>
      <c r="I31" s="123"/>
      <c r="J31" s="123"/>
      <c r="K31" s="21">
        <f t="shared" si="0"/>
        <v>28</v>
      </c>
      <c r="L31" s="21">
        <f t="shared" si="1"/>
        <v>30.800000000000004</v>
      </c>
      <c r="M31" s="21">
        <v>7</v>
      </c>
      <c r="N31" s="21">
        <f t="shared" si="4"/>
        <v>7.700000000000001</v>
      </c>
      <c r="O31" s="30"/>
      <c r="P31" s="31">
        <f t="shared" si="2"/>
        <v>0</v>
      </c>
      <c r="Q31" s="32" t="str">
        <f t="shared" si="5"/>
        <v xml:space="preserve"> </v>
      </c>
      <c r="S31" s="64"/>
      <c r="T31" s="64"/>
    </row>
    <row r="32" spans="1:20" ht="43.2">
      <c r="A32" s="58"/>
      <c r="B32" s="65">
        <v>26</v>
      </c>
      <c r="C32" s="66" t="s">
        <v>67</v>
      </c>
      <c r="D32" s="67">
        <v>20</v>
      </c>
      <c r="E32" s="68" t="s">
        <v>18</v>
      </c>
      <c r="F32" s="66" t="s">
        <v>68</v>
      </c>
      <c r="G32" s="123"/>
      <c r="H32" s="126"/>
      <c r="I32" s="123"/>
      <c r="J32" s="123"/>
      <c r="K32" s="21">
        <f t="shared" si="0"/>
        <v>180</v>
      </c>
      <c r="L32" s="21">
        <f t="shared" si="1"/>
        <v>198</v>
      </c>
      <c r="M32" s="21">
        <v>9</v>
      </c>
      <c r="N32" s="21">
        <f t="shared" si="4"/>
        <v>9.9</v>
      </c>
      <c r="O32" s="30"/>
      <c r="P32" s="31">
        <f t="shared" si="2"/>
        <v>0</v>
      </c>
      <c r="Q32" s="32" t="str">
        <f t="shared" si="5"/>
        <v xml:space="preserve"> </v>
      </c>
      <c r="S32" s="64"/>
      <c r="T32" s="64"/>
    </row>
    <row r="33" spans="1:20" ht="43.2">
      <c r="A33" s="58"/>
      <c r="B33" s="65">
        <v>27</v>
      </c>
      <c r="C33" s="66" t="s">
        <v>69</v>
      </c>
      <c r="D33" s="67">
        <v>10</v>
      </c>
      <c r="E33" s="68" t="s">
        <v>18</v>
      </c>
      <c r="F33" s="66" t="s">
        <v>68</v>
      </c>
      <c r="G33" s="123"/>
      <c r="H33" s="126"/>
      <c r="I33" s="123"/>
      <c r="J33" s="123"/>
      <c r="K33" s="21">
        <f t="shared" si="0"/>
        <v>90</v>
      </c>
      <c r="L33" s="21">
        <f t="shared" si="1"/>
        <v>99</v>
      </c>
      <c r="M33" s="21">
        <v>9</v>
      </c>
      <c r="N33" s="21">
        <f t="shared" si="4"/>
        <v>9.9</v>
      </c>
      <c r="O33" s="30"/>
      <c r="P33" s="31">
        <f t="shared" si="2"/>
        <v>0</v>
      </c>
      <c r="Q33" s="32" t="str">
        <f t="shared" si="5"/>
        <v xml:space="preserve"> </v>
      </c>
      <c r="S33" s="64"/>
      <c r="T33" s="64"/>
    </row>
    <row r="34" spans="1:20" ht="72">
      <c r="A34" s="58"/>
      <c r="B34" s="65">
        <v>28</v>
      </c>
      <c r="C34" s="66" t="s">
        <v>70</v>
      </c>
      <c r="D34" s="67">
        <v>4</v>
      </c>
      <c r="E34" s="68" t="s">
        <v>18</v>
      </c>
      <c r="F34" s="66" t="s">
        <v>71</v>
      </c>
      <c r="G34" s="123"/>
      <c r="H34" s="126"/>
      <c r="I34" s="123"/>
      <c r="J34" s="123"/>
      <c r="K34" s="21">
        <f t="shared" si="0"/>
        <v>32</v>
      </c>
      <c r="L34" s="21">
        <f t="shared" si="1"/>
        <v>35.2</v>
      </c>
      <c r="M34" s="21">
        <v>8</v>
      </c>
      <c r="N34" s="21">
        <f t="shared" si="4"/>
        <v>8.8</v>
      </c>
      <c r="O34" s="30"/>
      <c r="P34" s="31">
        <f t="shared" si="2"/>
        <v>0</v>
      </c>
      <c r="Q34" s="32" t="str">
        <f t="shared" si="5"/>
        <v xml:space="preserve"> </v>
      </c>
      <c r="S34" s="64"/>
      <c r="T34" s="64"/>
    </row>
    <row r="35" spans="1:20" ht="15">
      <c r="A35" s="58"/>
      <c r="B35" s="65">
        <v>29</v>
      </c>
      <c r="C35" s="66" t="s">
        <v>72</v>
      </c>
      <c r="D35" s="67">
        <v>2</v>
      </c>
      <c r="E35" s="68" t="s">
        <v>18</v>
      </c>
      <c r="F35" s="66" t="s">
        <v>73</v>
      </c>
      <c r="G35" s="123"/>
      <c r="H35" s="126"/>
      <c r="I35" s="123"/>
      <c r="J35" s="123"/>
      <c r="K35" s="21">
        <f t="shared" si="0"/>
        <v>270</v>
      </c>
      <c r="L35" s="21">
        <f t="shared" si="1"/>
        <v>297</v>
      </c>
      <c r="M35" s="21">
        <v>135</v>
      </c>
      <c r="N35" s="21">
        <f t="shared" si="4"/>
        <v>148.5</v>
      </c>
      <c r="O35" s="30"/>
      <c r="P35" s="31">
        <f t="shared" si="2"/>
        <v>0</v>
      </c>
      <c r="Q35" s="32" t="str">
        <f t="shared" si="5"/>
        <v xml:space="preserve"> </v>
      </c>
      <c r="S35" s="64"/>
      <c r="T35" s="64"/>
    </row>
    <row r="36" spans="1:20" ht="28.8">
      <c r="A36" s="58"/>
      <c r="B36" s="65">
        <v>30</v>
      </c>
      <c r="C36" s="69" t="s">
        <v>74</v>
      </c>
      <c r="D36" s="70">
        <v>4</v>
      </c>
      <c r="E36" s="71" t="s">
        <v>18</v>
      </c>
      <c r="F36" s="69" t="s">
        <v>75</v>
      </c>
      <c r="G36" s="123"/>
      <c r="H36" s="126"/>
      <c r="I36" s="123"/>
      <c r="J36" s="123"/>
      <c r="K36" s="21">
        <f t="shared" si="0"/>
        <v>120</v>
      </c>
      <c r="L36" s="21">
        <f t="shared" si="1"/>
        <v>132</v>
      </c>
      <c r="M36" s="42">
        <v>30</v>
      </c>
      <c r="N36" s="21">
        <f t="shared" si="4"/>
        <v>33</v>
      </c>
      <c r="O36" s="30"/>
      <c r="P36" s="31">
        <f t="shared" si="2"/>
        <v>0</v>
      </c>
      <c r="Q36" s="32" t="str">
        <f t="shared" si="5"/>
        <v xml:space="preserve"> </v>
      </c>
      <c r="S36" s="64"/>
      <c r="T36" s="64"/>
    </row>
    <row r="37" spans="1:20" ht="28.8">
      <c r="A37" s="58"/>
      <c r="B37" s="65">
        <v>31</v>
      </c>
      <c r="C37" s="69" t="s">
        <v>76</v>
      </c>
      <c r="D37" s="70">
        <v>5</v>
      </c>
      <c r="E37" s="71" t="s">
        <v>26</v>
      </c>
      <c r="F37" s="69" t="s">
        <v>77</v>
      </c>
      <c r="G37" s="123"/>
      <c r="H37" s="126"/>
      <c r="I37" s="123"/>
      <c r="J37" s="123"/>
      <c r="K37" s="21">
        <f t="shared" si="0"/>
        <v>140</v>
      </c>
      <c r="L37" s="21">
        <f t="shared" si="1"/>
        <v>154.00000000000003</v>
      </c>
      <c r="M37" s="42">
        <v>28</v>
      </c>
      <c r="N37" s="21">
        <f t="shared" si="4"/>
        <v>30.800000000000004</v>
      </c>
      <c r="O37" s="30"/>
      <c r="P37" s="31">
        <f t="shared" si="2"/>
        <v>0</v>
      </c>
      <c r="Q37" s="32" t="str">
        <f t="shared" si="5"/>
        <v xml:space="preserve"> </v>
      </c>
      <c r="S37" s="64"/>
      <c r="T37" s="64"/>
    </row>
    <row r="38" spans="1:20" ht="72">
      <c r="A38" s="58"/>
      <c r="B38" s="65">
        <v>32</v>
      </c>
      <c r="C38" s="69" t="s">
        <v>78</v>
      </c>
      <c r="D38" s="70">
        <v>1</v>
      </c>
      <c r="E38" s="71" t="s">
        <v>79</v>
      </c>
      <c r="F38" s="69" t="s">
        <v>80</v>
      </c>
      <c r="G38" s="123"/>
      <c r="H38" s="126"/>
      <c r="I38" s="123"/>
      <c r="J38" s="123"/>
      <c r="K38" s="21">
        <f t="shared" si="0"/>
        <v>110</v>
      </c>
      <c r="L38" s="21">
        <f t="shared" si="1"/>
        <v>121.00000000000001</v>
      </c>
      <c r="M38" s="42">
        <v>110</v>
      </c>
      <c r="N38" s="21">
        <f t="shared" si="4"/>
        <v>121.00000000000001</v>
      </c>
      <c r="O38" s="30"/>
      <c r="P38" s="31">
        <f t="shared" si="2"/>
        <v>0</v>
      </c>
      <c r="Q38" s="32" t="str">
        <f t="shared" si="5"/>
        <v xml:space="preserve"> </v>
      </c>
      <c r="S38" s="64"/>
      <c r="T38" s="64"/>
    </row>
    <row r="39" spans="1:20" ht="28.8">
      <c r="A39" s="58"/>
      <c r="B39" s="65">
        <v>33</v>
      </c>
      <c r="C39" s="69" t="s">
        <v>81</v>
      </c>
      <c r="D39" s="70">
        <v>4</v>
      </c>
      <c r="E39" s="71" t="s">
        <v>18</v>
      </c>
      <c r="F39" s="69" t="s">
        <v>82</v>
      </c>
      <c r="G39" s="123"/>
      <c r="H39" s="126"/>
      <c r="I39" s="123"/>
      <c r="J39" s="123"/>
      <c r="K39" s="21">
        <f aca="true" t="shared" si="6" ref="K39:K70">D39*M39</f>
        <v>200</v>
      </c>
      <c r="L39" s="21">
        <f aca="true" t="shared" si="7" ref="L39:L70">D39*N39</f>
        <v>220.00000000000003</v>
      </c>
      <c r="M39" s="42">
        <v>50</v>
      </c>
      <c r="N39" s="21">
        <f t="shared" si="4"/>
        <v>55.00000000000001</v>
      </c>
      <c r="O39" s="30"/>
      <c r="P39" s="31">
        <f aca="true" t="shared" si="8" ref="P39:P70">D39*O39</f>
        <v>0</v>
      </c>
      <c r="Q39" s="32" t="str">
        <f t="shared" si="5"/>
        <v xml:space="preserve"> </v>
      </c>
      <c r="S39" s="64"/>
      <c r="T39" s="64"/>
    </row>
    <row r="40" spans="1:20" ht="28.8">
      <c r="A40" s="58"/>
      <c r="B40" s="65">
        <v>34</v>
      </c>
      <c r="C40" s="69" t="s">
        <v>83</v>
      </c>
      <c r="D40" s="70">
        <v>4</v>
      </c>
      <c r="E40" s="71" t="s">
        <v>18</v>
      </c>
      <c r="F40" s="69" t="s">
        <v>84</v>
      </c>
      <c r="G40" s="123"/>
      <c r="H40" s="126"/>
      <c r="I40" s="123"/>
      <c r="J40" s="123"/>
      <c r="K40" s="21">
        <f t="shared" si="6"/>
        <v>32</v>
      </c>
      <c r="L40" s="21">
        <f t="shared" si="7"/>
        <v>35.2</v>
      </c>
      <c r="M40" s="42">
        <v>8</v>
      </c>
      <c r="N40" s="21">
        <f t="shared" si="4"/>
        <v>8.8</v>
      </c>
      <c r="O40" s="30"/>
      <c r="P40" s="31">
        <f t="shared" si="8"/>
        <v>0</v>
      </c>
      <c r="Q40" s="32" t="str">
        <f t="shared" si="5"/>
        <v xml:space="preserve"> </v>
      </c>
      <c r="S40" s="64"/>
      <c r="T40" s="64"/>
    </row>
    <row r="41" spans="1:20" ht="15">
      <c r="A41" s="58"/>
      <c r="B41" s="65">
        <v>35</v>
      </c>
      <c r="C41" s="69" t="s">
        <v>85</v>
      </c>
      <c r="D41" s="70">
        <v>2</v>
      </c>
      <c r="E41" s="71" t="s">
        <v>18</v>
      </c>
      <c r="F41" s="69" t="s">
        <v>86</v>
      </c>
      <c r="G41" s="123"/>
      <c r="H41" s="126"/>
      <c r="I41" s="123"/>
      <c r="J41" s="123"/>
      <c r="K41" s="21">
        <f t="shared" si="6"/>
        <v>130</v>
      </c>
      <c r="L41" s="21">
        <f t="shared" si="7"/>
        <v>143</v>
      </c>
      <c r="M41" s="42">
        <v>65</v>
      </c>
      <c r="N41" s="21">
        <f t="shared" si="4"/>
        <v>71.5</v>
      </c>
      <c r="O41" s="30"/>
      <c r="P41" s="31">
        <f t="shared" si="8"/>
        <v>0</v>
      </c>
      <c r="Q41" s="32" t="str">
        <f t="shared" si="5"/>
        <v xml:space="preserve"> </v>
      </c>
      <c r="S41" s="64"/>
      <c r="T41" s="64"/>
    </row>
    <row r="42" spans="1:20" ht="28.8">
      <c r="A42" s="58"/>
      <c r="B42" s="65">
        <v>36</v>
      </c>
      <c r="C42" s="69" t="s">
        <v>87</v>
      </c>
      <c r="D42" s="70">
        <v>1</v>
      </c>
      <c r="E42" s="71" t="s">
        <v>26</v>
      </c>
      <c r="F42" s="69" t="s">
        <v>88</v>
      </c>
      <c r="G42" s="123"/>
      <c r="H42" s="126"/>
      <c r="I42" s="123"/>
      <c r="J42" s="123"/>
      <c r="K42" s="21">
        <f t="shared" si="6"/>
        <v>6</v>
      </c>
      <c r="L42" s="21">
        <f t="shared" si="7"/>
        <v>6.6000000000000005</v>
      </c>
      <c r="M42" s="42">
        <v>6</v>
      </c>
      <c r="N42" s="21">
        <f t="shared" si="4"/>
        <v>6.6000000000000005</v>
      </c>
      <c r="O42" s="30"/>
      <c r="P42" s="31">
        <f t="shared" si="8"/>
        <v>0</v>
      </c>
      <c r="Q42" s="32" t="str">
        <f t="shared" si="5"/>
        <v xml:space="preserve"> </v>
      </c>
      <c r="S42" s="64"/>
      <c r="T42" s="64"/>
    </row>
    <row r="43" spans="1:20" ht="28.8">
      <c r="A43" s="58"/>
      <c r="B43" s="65">
        <v>37</v>
      </c>
      <c r="C43" s="69" t="s">
        <v>89</v>
      </c>
      <c r="D43" s="70">
        <v>10</v>
      </c>
      <c r="E43" s="71" t="s">
        <v>26</v>
      </c>
      <c r="F43" s="69" t="s">
        <v>90</v>
      </c>
      <c r="G43" s="123"/>
      <c r="H43" s="126"/>
      <c r="I43" s="123"/>
      <c r="J43" s="123"/>
      <c r="K43" s="21">
        <f t="shared" si="6"/>
        <v>110</v>
      </c>
      <c r="L43" s="21">
        <f t="shared" si="7"/>
        <v>121.00000000000001</v>
      </c>
      <c r="M43" s="42">
        <v>11</v>
      </c>
      <c r="N43" s="21">
        <f t="shared" si="4"/>
        <v>12.100000000000001</v>
      </c>
      <c r="O43" s="30"/>
      <c r="P43" s="31">
        <f t="shared" si="8"/>
        <v>0</v>
      </c>
      <c r="Q43" s="32" t="str">
        <f t="shared" si="5"/>
        <v xml:space="preserve"> </v>
      </c>
      <c r="S43" s="64"/>
      <c r="T43" s="64"/>
    </row>
    <row r="44" spans="1:20" ht="28.8">
      <c r="A44" s="58"/>
      <c r="B44" s="65">
        <v>38</v>
      </c>
      <c r="C44" s="69" t="s">
        <v>91</v>
      </c>
      <c r="D44" s="70">
        <v>10</v>
      </c>
      <c r="E44" s="71" t="s">
        <v>26</v>
      </c>
      <c r="F44" s="69" t="s">
        <v>90</v>
      </c>
      <c r="G44" s="123"/>
      <c r="H44" s="126"/>
      <c r="I44" s="123"/>
      <c r="J44" s="123"/>
      <c r="K44" s="21">
        <f t="shared" si="6"/>
        <v>120</v>
      </c>
      <c r="L44" s="21">
        <f t="shared" si="7"/>
        <v>132</v>
      </c>
      <c r="M44" s="42">
        <v>12</v>
      </c>
      <c r="N44" s="21">
        <f t="shared" si="4"/>
        <v>13.200000000000001</v>
      </c>
      <c r="O44" s="30"/>
      <c r="P44" s="31">
        <f t="shared" si="8"/>
        <v>0</v>
      </c>
      <c r="Q44" s="32" t="str">
        <f t="shared" si="5"/>
        <v xml:space="preserve"> </v>
      </c>
      <c r="S44" s="64"/>
      <c r="T44" s="64"/>
    </row>
    <row r="45" spans="1:20" ht="28.8">
      <c r="A45" s="58"/>
      <c r="B45" s="65">
        <v>39</v>
      </c>
      <c r="C45" s="69" t="s">
        <v>92</v>
      </c>
      <c r="D45" s="70">
        <v>5</v>
      </c>
      <c r="E45" s="71" t="s">
        <v>26</v>
      </c>
      <c r="F45" s="69" t="s">
        <v>90</v>
      </c>
      <c r="G45" s="123"/>
      <c r="H45" s="126"/>
      <c r="I45" s="123"/>
      <c r="J45" s="123"/>
      <c r="K45" s="21">
        <f t="shared" si="6"/>
        <v>90</v>
      </c>
      <c r="L45" s="21">
        <f t="shared" si="7"/>
        <v>99</v>
      </c>
      <c r="M45" s="42">
        <v>18</v>
      </c>
      <c r="N45" s="21">
        <f t="shared" si="4"/>
        <v>19.8</v>
      </c>
      <c r="O45" s="30"/>
      <c r="P45" s="31">
        <f t="shared" si="8"/>
        <v>0</v>
      </c>
      <c r="Q45" s="32" t="str">
        <f t="shared" si="5"/>
        <v xml:space="preserve"> </v>
      </c>
      <c r="S45" s="64"/>
      <c r="T45" s="64"/>
    </row>
    <row r="46" spans="1:20" ht="28.8">
      <c r="A46" s="58"/>
      <c r="B46" s="65">
        <v>40</v>
      </c>
      <c r="C46" s="69" t="s">
        <v>93</v>
      </c>
      <c r="D46" s="70">
        <v>5</v>
      </c>
      <c r="E46" s="71" t="s">
        <v>26</v>
      </c>
      <c r="F46" s="69" t="s">
        <v>90</v>
      </c>
      <c r="G46" s="123"/>
      <c r="H46" s="126"/>
      <c r="I46" s="123"/>
      <c r="J46" s="123"/>
      <c r="K46" s="21">
        <f t="shared" si="6"/>
        <v>190</v>
      </c>
      <c r="L46" s="21">
        <f t="shared" si="7"/>
        <v>209.00000000000003</v>
      </c>
      <c r="M46" s="42">
        <v>38</v>
      </c>
      <c r="N46" s="21">
        <f t="shared" si="4"/>
        <v>41.800000000000004</v>
      </c>
      <c r="O46" s="30"/>
      <c r="P46" s="31">
        <f t="shared" si="8"/>
        <v>0</v>
      </c>
      <c r="Q46" s="32" t="str">
        <f t="shared" si="5"/>
        <v xml:space="preserve"> </v>
      </c>
      <c r="S46" s="64"/>
      <c r="T46" s="64"/>
    </row>
    <row r="47" spans="1:20" ht="43.2">
      <c r="A47" s="58"/>
      <c r="B47" s="65">
        <v>41</v>
      </c>
      <c r="C47" s="69" t="s">
        <v>94</v>
      </c>
      <c r="D47" s="70">
        <v>2</v>
      </c>
      <c r="E47" s="71" t="s">
        <v>18</v>
      </c>
      <c r="F47" s="69" t="s">
        <v>95</v>
      </c>
      <c r="G47" s="123"/>
      <c r="H47" s="126"/>
      <c r="I47" s="123"/>
      <c r="J47" s="123"/>
      <c r="K47" s="21">
        <f t="shared" si="6"/>
        <v>160</v>
      </c>
      <c r="L47" s="21">
        <f t="shared" si="7"/>
        <v>176</v>
      </c>
      <c r="M47" s="42">
        <v>80</v>
      </c>
      <c r="N47" s="21">
        <f t="shared" si="4"/>
        <v>88</v>
      </c>
      <c r="O47" s="30"/>
      <c r="P47" s="31">
        <f t="shared" si="8"/>
        <v>0</v>
      </c>
      <c r="Q47" s="32" t="str">
        <f t="shared" si="5"/>
        <v xml:space="preserve"> </v>
      </c>
      <c r="S47" s="64"/>
      <c r="T47" s="64"/>
    </row>
    <row r="48" spans="1:20" ht="43.2">
      <c r="A48" s="58"/>
      <c r="B48" s="65">
        <v>42</v>
      </c>
      <c r="C48" s="69" t="s">
        <v>96</v>
      </c>
      <c r="D48" s="70">
        <v>5</v>
      </c>
      <c r="E48" s="71" t="s">
        <v>18</v>
      </c>
      <c r="F48" s="69" t="s">
        <v>97</v>
      </c>
      <c r="G48" s="123"/>
      <c r="H48" s="126"/>
      <c r="I48" s="123"/>
      <c r="J48" s="123"/>
      <c r="K48" s="21">
        <f t="shared" si="6"/>
        <v>525</v>
      </c>
      <c r="L48" s="21">
        <f t="shared" si="7"/>
        <v>577.5000000000001</v>
      </c>
      <c r="M48" s="42">
        <v>105</v>
      </c>
      <c r="N48" s="21">
        <f t="shared" si="4"/>
        <v>115.50000000000001</v>
      </c>
      <c r="O48" s="30"/>
      <c r="P48" s="31">
        <f t="shared" si="8"/>
        <v>0</v>
      </c>
      <c r="Q48" s="32" t="str">
        <f t="shared" si="5"/>
        <v xml:space="preserve"> </v>
      </c>
      <c r="S48" s="64"/>
      <c r="T48" s="64"/>
    </row>
    <row r="49" spans="1:20" ht="57.6">
      <c r="A49" s="58"/>
      <c r="B49" s="65">
        <v>43</v>
      </c>
      <c r="C49" s="69" t="s">
        <v>98</v>
      </c>
      <c r="D49" s="70">
        <v>3</v>
      </c>
      <c r="E49" s="71" t="s">
        <v>18</v>
      </c>
      <c r="F49" s="69" t="s">
        <v>99</v>
      </c>
      <c r="G49" s="123"/>
      <c r="H49" s="126"/>
      <c r="I49" s="123"/>
      <c r="J49" s="123"/>
      <c r="K49" s="21">
        <f t="shared" si="6"/>
        <v>135</v>
      </c>
      <c r="L49" s="21">
        <f t="shared" si="7"/>
        <v>148.50000000000003</v>
      </c>
      <c r="M49" s="42">
        <v>45</v>
      </c>
      <c r="N49" s="21">
        <f t="shared" si="4"/>
        <v>49.50000000000001</v>
      </c>
      <c r="O49" s="30"/>
      <c r="P49" s="31">
        <f t="shared" si="8"/>
        <v>0</v>
      </c>
      <c r="Q49" s="32" t="str">
        <f t="shared" si="5"/>
        <v xml:space="preserve"> </v>
      </c>
      <c r="S49" s="64"/>
      <c r="T49" s="64"/>
    </row>
    <row r="50" spans="1:20" ht="15">
      <c r="A50" s="58"/>
      <c r="B50" s="65">
        <v>44</v>
      </c>
      <c r="C50" s="69" t="s">
        <v>100</v>
      </c>
      <c r="D50" s="70">
        <v>1</v>
      </c>
      <c r="E50" s="71" t="s">
        <v>18</v>
      </c>
      <c r="F50" s="69" t="s">
        <v>101</v>
      </c>
      <c r="G50" s="123"/>
      <c r="H50" s="126"/>
      <c r="I50" s="123"/>
      <c r="J50" s="123"/>
      <c r="K50" s="21">
        <f t="shared" si="6"/>
        <v>22</v>
      </c>
      <c r="L50" s="21">
        <f t="shared" si="7"/>
        <v>24.200000000000003</v>
      </c>
      <c r="M50" s="42">
        <v>22</v>
      </c>
      <c r="N50" s="21">
        <f t="shared" si="4"/>
        <v>24.200000000000003</v>
      </c>
      <c r="O50" s="30"/>
      <c r="P50" s="31">
        <f t="shared" si="8"/>
        <v>0</v>
      </c>
      <c r="Q50" s="32" t="str">
        <f t="shared" si="5"/>
        <v xml:space="preserve"> </v>
      </c>
      <c r="S50" s="64"/>
      <c r="T50" s="64"/>
    </row>
    <row r="51" spans="1:20" ht="15">
      <c r="A51" s="58"/>
      <c r="B51" s="65">
        <v>45</v>
      </c>
      <c r="C51" s="69" t="s">
        <v>102</v>
      </c>
      <c r="D51" s="70">
        <v>4</v>
      </c>
      <c r="E51" s="71" t="s">
        <v>18</v>
      </c>
      <c r="F51" s="69" t="s">
        <v>103</v>
      </c>
      <c r="G51" s="123"/>
      <c r="H51" s="126"/>
      <c r="I51" s="123"/>
      <c r="J51" s="123"/>
      <c r="K51" s="21">
        <f t="shared" si="6"/>
        <v>12</v>
      </c>
      <c r="L51" s="21">
        <f t="shared" si="7"/>
        <v>13.200000000000001</v>
      </c>
      <c r="M51" s="42">
        <v>3</v>
      </c>
      <c r="N51" s="21">
        <f t="shared" si="4"/>
        <v>3.3000000000000003</v>
      </c>
      <c r="O51" s="30"/>
      <c r="P51" s="31">
        <f t="shared" si="8"/>
        <v>0</v>
      </c>
      <c r="Q51" s="32" t="str">
        <f t="shared" si="5"/>
        <v xml:space="preserve"> </v>
      </c>
      <c r="S51" s="64"/>
      <c r="T51" s="64"/>
    </row>
    <row r="52" spans="1:20" ht="28.8">
      <c r="A52" s="58"/>
      <c r="B52" s="65">
        <v>46</v>
      </c>
      <c r="C52" s="69" t="s">
        <v>104</v>
      </c>
      <c r="D52" s="70">
        <v>4</v>
      </c>
      <c r="E52" s="71" t="s">
        <v>18</v>
      </c>
      <c r="F52" s="69" t="s">
        <v>105</v>
      </c>
      <c r="G52" s="123"/>
      <c r="H52" s="126"/>
      <c r="I52" s="123"/>
      <c r="J52" s="123"/>
      <c r="K52" s="21">
        <f t="shared" si="6"/>
        <v>48</v>
      </c>
      <c r="L52" s="21">
        <f t="shared" si="7"/>
        <v>52.800000000000004</v>
      </c>
      <c r="M52" s="42">
        <v>12</v>
      </c>
      <c r="N52" s="21">
        <f t="shared" si="4"/>
        <v>13.200000000000001</v>
      </c>
      <c r="O52" s="30"/>
      <c r="P52" s="31">
        <f t="shared" si="8"/>
        <v>0</v>
      </c>
      <c r="Q52" s="32" t="str">
        <f t="shared" si="5"/>
        <v xml:space="preserve"> </v>
      </c>
      <c r="S52" s="64"/>
      <c r="T52" s="64"/>
    </row>
    <row r="53" spans="1:20" ht="15">
      <c r="A53" s="58"/>
      <c r="B53" s="65">
        <v>47</v>
      </c>
      <c r="C53" s="69" t="s">
        <v>106</v>
      </c>
      <c r="D53" s="70">
        <v>2</v>
      </c>
      <c r="E53" s="71" t="s">
        <v>18</v>
      </c>
      <c r="F53" s="69" t="s">
        <v>107</v>
      </c>
      <c r="G53" s="123"/>
      <c r="H53" s="126"/>
      <c r="I53" s="123"/>
      <c r="J53" s="123"/>
      <c r="K53" s="21">
        <f t="shared" si="6"/>
        <v>14</v>
      </c>
      <c r="L53" s="21">
        <f t="shared" si="7"/>
        <v>15.400000000000002</v>
      </c>
      <c r="M53" s="42">
        <v>7</v>
      </c>
      <c r="N53" s="21">
        <f t="shared" si="4"/>
        <v>7.700000000000001</v>
      </c>
      <c r="O53" s="30"/>
      <c r="P53" s="31">
        <f t="shared" si="8"/>
        <v>0</v>
      </c>
      <c r="Q53" s="32" t="str">
        <f t="shared" si="5"/>
        <v xml:space="preserve"> </v>
      </c>
      <c r="S53" s="64"/>
      <c r="T53" s="64"/>
    </row>
    <row r="54" spans="1:20" ht="15">
      <c r="A54" s="58"/>
      <c r="B54" s="65">
        <v>48</v>
      </c>
      <c r="C54" s="69" t="s">
        <v>108</v>
      </c>
      <c r="D54" s="70">
        <v>2</v>
      </c>
      <c r="E54" s="71" t="s">
        <v>18</v>
      </c>
      <c r="F54" s="69" t="s">
        <v>107</v>
      </c>
      <c r="G54" s="123"/>
      <c r="H54" s="126"/>
      <c r="I54" s="123"/>
      <c r="J54" s="123"/>
      <c r="K54" s="21">
        <f t="shared" si="6"/>
        <v>22</v>
      </c>
      <c r="L54" s="21">
        <f t="shared" si="7"/>
        <v>24.200000000000003</v>
      </c>
      <c r="M54" s="42">
        <v>11</v>
      </c>
      <c r="N54" s="21">
        <f t="shared" si="4"/>
        <v>12.100000000000001</v>
      </c>
      <c r="O54" s="30"/>
      <c r="P54" s="31">
        <f t="shared" si="8"/>
        <v>0</v>
      </c>
      <c r="Q54" s="32" t="str">
        <f t="shared" si="5"/>
        <v xml:space="preserve"> </v>
      </c>
      <c r="S54" s="64"/>
      <c r="T54" s="64"/>
    </row>
    <row r="55" spans="1:20" ht="15">
      <c r="A55" s="58"/>
      <c r="B55" s="65">
        <v>49</v>
      </c>
      <c r="C55" s="69" t="s">
        <v>109</v>
      </c>
      <c r="D55" s="70">
        <v>5</v>
      </c>
      <c r="E55" s="71" t="s">
        <v>18</v>
      </c>
      <c r="F55" s="69" t="s">
        <v>110</v>
      </c>
      <c r="G55" s="123"/>
      <c r="H55" s="126"/>
      <c r="I55" s="123"/>
      <c r="J55" s="123"/>
      <c r="K55" s="21">
        <f t="shared" si="6"/>
        <v>140</v>
      </c>
      <c r="L55" s="21">
        <f t="shared" si="7"/>
        <v>154.00000000000003</v>
      </c>
      <c r="M55" s="42">
        <v>28</v>
      </c>
      <c r="N55" s="21">
        <f t="shared" si="4"/>
        <v>30.800000000000004</v>
      </c>
      <c r="O55" s="30"/>
      <c r="P55" s="31">
        <f t="shared" si="8"/>
        <v>0</v>
      </c>
      <c r="Q55" s="32" t="str">
        <f t="shared" si="5"/>
        <v xml:space="preserve"> </v>
      </c>
      <c r="S55" s="64"/>
      <c r="T55" s="64"/>
    </row>
    <row r="56" spans="1:20" ht="28.8">
      <c r="A56" s="58"/>
      <c r="B56" s="65">
        <v>50</v>
      </c>
      <c r="C56" s="69" t="s">
        <v>111</v>
      </c>
      <c r="D56" s="70">
        <v>20</v>
      </c>
      <c r="E56" s="71" t="s">
        <v>18</v>
      </c>
      <c r="F56" s="69" t="s">
        <v>112</v>
      </c>
      <c r="G56" s="123"/>
      <c r="H56" s="126"/>
      <c r="I56" s="123"/>
      <c r="J56" s="123"/>
      <c r="K56" s="21">
        <f t="shared" si="6"/>
        <v>70</v>
      </c>
      <c r="L56" s="21">
        <f t="shared" si="7"/>
        <v>77.00000000000001</v>
      </c>
      <c r="M56" s="42">
        <v>3.5</v>
      </c>
      <c r="N56" s="21">
        <f t="shared" si="4"/>
        <v>3.8500000000000005</v>
      </c>
      <c r="O56" s="30"/>
      <c r="P56" s="31">
        <f t="shared" si="8"/>
        <v>0</v>
      </c>
      <c r="Q56" s="32" t="str">
        <f t="shared" si="5"/>
        <v xml:space="preserve"> </v>
      </c>
      <c r="S56" s="64"/>
      <c r="T56" s="64"/>
    </row>
    <row r="57" spans="1:20" ht="28.8">
      <c r="A57" s="58"/>
      <c r="B57" s="65">
        <v>51</v>
      </c>
      <c r="C57" s="69" t="s">
        <v>23</v>
      </c>
      <c r="D57" s="70">
        <v>50</v>
      </c>
      <c r="E57" s="71" t="s">
        <v>18</v>
      </c>
      <c r="F57" s="69" t="s">
        <v>113</v>
      </c>
      <c r="G57" s="123"/>
      <c r="H57" s="126"/>
      <c r="I57" s="123"/>
      <c r="J57" s="123"/>
      <c r="K57" s="21">
        <f t="shared" si="6"/>
        <v>150</v>
      </c>
      <c r="L57" s="21">
        <f t="shared" si="7"/>
        <v>165</v>
      </c>
      <c r="M57" s="42">
        <v>3</v>
      </c>
      <c r="N57" s="21">
        <f t="shared" si="4"/>
        <v>3.3000000000000003</v>
      </c>
      <c r="O57" s="30"/>
      <c r="P57" s="31">
        <f t="shared" si="8"/>
        <v>0</v>
      </c>
      <c r="Q57" s="32" t="str">
        <f t="shared" si="5"/>
        <v xml:space="preserve"> </v>
      </c>
      <c r="S57" s="64"/>
      <c r="T57" s="64"/>
    </row>
    <row r="58" spans="1:20" ht="43.2">
      <c r="A58" s="58"/>
      <c r="B58" s="65">
        <v>52</v>
      </c>
      <c r="C58" s="69" t="s">
        <v>114</v>
      </c>
      <c r="D58" s="70">
        <v>1</v>
      </c>
      <c r="E58" s="71" t="s">
        <v>26</v>
      </c>
      <c r="F58" s="69" t="s">
        <v>115</v>
      </c>
      <c r="G58" s="123"/>
      <c r="H58" s="126"/>
      <c r="I58" s="123"/>
      <c r="J58" s="123"/>
      <c r="K58" s="21">
        <f t="shared" si="6"/>
        <v>300</v>
      </c>
      <c r="L58" s="21">
        <f t="shared" si="7"/>
        <v>330</v>
      </c>
      <c r="M58" s="42">
        <v>300</v>
      </c>
      <c r="N58" s="21">
        <f t="shared" si="4"/>
        <v>330</v>
      </c>
      <c r="O58" s="30"/>
      <c r="P58" s="31">
        <f t="shared" si="8"/>
        <v>0</v>
      </c>
      <c r="Q58" s="32" t="str">
        <f t="shared" si="5"/>
        <v xml:space="preserve"> </v>
      </c>
      <c r="S58" s="64"/>
      <c r="T58" s="64"/>
    </row>
    <row r="59" spans="1:20" ht="15">
      <c r="A59" s="58"/>
      <c r="B59" s="65">
        <v>53</v>
      </c>
      <c r="C59" s="69" t="s">
        <v>116</v>
      </c>
      <c r="D59" s="70">
        <v>5</v>
      </c>
      <c r="E59" s="71" t="s">
        <v>18</v>
      </c>
      <c r="F59" s="69" t="s">
        <v>117</v>
      </c>
      <c r="G59" s="123"/>
      <c r="H59" s="126"/>
      <c r="I59" s="123"/>
      <c r="J59" s="123"/>
      <c r="K59" s="21">
        <f t="shared" si="6"/>
        <v>330</v>
      </c>
      <c r="L59" s="21">
        <f t="shared" si="7"/>
        <v>363.00000000000006</v>
      </c>
      <c r="M59" s="42">
        <v>66</v>
      </c>
      <c r="N59" s="21">
        <f t="shared" si="4"/>
        <v>72.60000000000001</v>
      </c>
      <c r="O59" s="30"/>
      <c r="P59" s="31">
        <f t="shared" si="8"/>
        <v>0</v>
      </c>
      <c r="Q59" s="32" t="str">
        <f t="shared" si="5"/>
        <v xml:space="preserve"> </v>
      </c>
      <c r="S59" s="64"/>
      <c r="T59" s="64"/>
    </row>
    <row r="60" spans="1:20" ht="43.2">
      <c r="A60" s="58"/>
      <c r="B60" s="65">
        <v>54</v>
      </c>
      <c r="C60" s="69" t="s">
        <v>118</v>
      </c>
      <c r="D60" s="70">
        <v>2</v>
      </c>
      <c r="E60" s="71" t="s">
        <v>26</v>
      </c>
      <c r="F60" s="69" t="s">
        <v>119</v>
      </c>
      <c r="G60" s="123"/>
      <c r="H60" s="126"/>
      <c r="I60" s="123"/>
      <c r="J60" s="123"/>
      <c r="K60" s="21">
        <f t="shared" si="6"/>
        <v>80</v>
      </c>
      <c r="L60" s="21">
        <f t="shared" si="7"/>
        <v>88</v>
      </c>
      <c r="M60" s="42">
        <v>40</v>
      </c>
      <c r="N60" s="21">
        <f t="shared" si="4"/>
        <v>44</v>
      </c>
      <c r="O60" s="30"/>
      <c r="P60" s="31">
        <f t="shared" si="8"/>
        <v>0</v>
      </c>
      <c r="Q60" s="32" t="str">
        <f t="shared" si="5"/>
        <v xml:space="preserve"> </v>
      </c>
      <c r="S60" s="64"/>
      <c r="T60" s="64"/>
    </row>
    <row r="61" spans="1:20" ht="57.6">
      <c r="A61" s="58"/>
      <c r="B61" s="65">
        <v>55</v>
      </c>
      <c r="C61" s="69" t="s">
        <v>120</v>
      </c>
      <c r="D61" s="70">
        <v>1</v>
      </c>
      <c r="E61" s="71" t="s">
        <v>26</v>
      </c>
      <c r="F61" s="69" t="s">
        <v>121</v>
      </c>
      <c r="G61" s="123"/>
      <c r="H61" s="126"/>
      <c r="I61" s="123"/>
      <c r="J61" s="123"/>
      <c r="K61" s="21">
        <f t="shared" si="6"/>
        <v>300</v>
      </c>
      <c r="L61" s="21">
        <f t="shared" si="7"/>
        <v>330</v>
      </c>
      <c r="M61" s="42">
        <v>300</v>
      </c>
      <c r="N61" s="21">
        <f t="shared" si="4"/>
        <v>330</v>
      </c>
      <c r="O61" s="30"/>
      <c r="P61" s="31">
        <f t="shared" si="8"/>
        <v>0</v>
      </c>
      <c r="Q61" s="32" t="str">
        <f t="shared" si="5"/>
        <v xml:space="preserve"> </v>
      </c>
      <c r="S61" s="64"/>
      <c r="T61" s="64"/>
    </row>
    <row r="62" spans="1:20" ht="43.2">
      <c r="A62" s="58"/>
      <c r="B62" s="65">
        <v>56</v>
      </c>
      <c r="C62" s="69" t="s">
        <v>122</v>
      </c>
      <c r="D62" s="70">
        <v>2</v>
      </c>
      <c r="E62" s="71" t="s">
        <v>26</v>
      </c>
      <c r="F62" s="69" t="s">
        <v>119</v>
      </c>
      <c r="G62" s="123"/>
      <c r="H62" s="126"/>
      <c r="I62" s="123"/>
      <c r="J62" s="123"/>
      <c r="K62" s="21">
        <f t="shared" si="6"/>
        <v>56</v>
      </c>
      <c r="L62" s="21">
        <f t="shared" si="7"/>
        <v>61.60000000000001</v>
      </c>
      <c r="M62" s="42">
        <v>28</v>
      </c>
      <c r="N62" s="21">
        <f t="shared" si="4"/>
        <v>30.800000000000004</v>
      </c>
      <c r="O62" s="30"/>
      <c r="P62" s="31">
        <f t="shared" si="8"/>
        <v>0</v>
      </c>
      <c r="Q62" s="32" t="str">
        <f t="shared" si="5"/>
        <v xml:space="preserve"> </v>
      </c>
      <c r="S62" s="64"/>
      <c r="T62" s="64"/>
    </row>
    <row r="63" spans="1:20" ht="43.2">
      <c r="A63" s="58"/>
      <c r="B63" s="65">
        <v>57</v>
      </c>
      <c r="C63" s="69" t="s">
        <v>118</v>
      </c>
      <c r="D63" s="70">
        <v>2</v>
      </c>
      <c r="E63" s="71" t="s">
        <v>26</v>
      </c>
      <c r="F63" s="69" t="s">
        <v>119</v>
      </c>
      <c r="G63" s="123"/>
      <c r="H63" s="126"/>
      <c r="I63" s="123"/>
      <c r="J63" s="123"/>
      <c r="K63" s="21">
        <f t="shared" si="6"/>
        <v>80</v>
      </c>
      <c r="L63" s="21">
        <f t="shared" si="7"/>
        <v>88</v>
      </c>
      <c r="M63" s="42">
        <v>40</v>
      </c>
      <c r="N63" s="21">
        <f t="shared" si="4"/>
        <v>44</v>
      </c>
      <c r="O63" s="30"/>
      <c r="P63" s="31">
        <f t="shared" si="8"/>
        <v>0</v>
      </c>
      <c r="Q63" s="32" t="str">
        <f t="shared" si="5"/>
        <v xml:space="preserve"> </v>
      </c>
      <c r="S63" s="64"/>
      <c r="T63" s="64"/>
    </row>
    <row r="64" spans="1:20" ht="43.2">
      <c r="A64" s="58"/>
      <c r="B64" s="65">
        <v>58</v>
      </c>
      <c r="C64" s="69" t="s">
        <v>123</v>
      </c>
      <c r="D64" s="70">
        <v>2</v>
      </c>
      <c r="E64" s="71" t="s">
        <v>26</v>
      </c>
      <c r="F64" s="69" t="s">
        <v>124</v>
      </c>
      <c r="G64" s="123"/>
      <c r="H64" s="126"/>
      <c r="I64" s="123"/>
      <c r="J64" s="123"/>
      <c r="K64" s="21">
        <f t="shared" si="6"/>
        <v>112</v>
      </c>
      <c r="L64" s="21">
        <f t="shared" si="7"/>
        <v>123.20000000000002</v>
      </c>
      <c r="M64" s="42">
        <v>56</v>
      </c>
      <c r="N64" s="21">
        <f t="shared" si="4"/>
        <v>61.60000000000001</v>
      </c>
      <c r="O64" s="30"/>
      <c r="P64" s="31">
        <f t="shared" si="8"/>
        <v>0</v>
      </c>
      <c r="Q64" s="32" t="str">
        <f t="shared" si="5"/>
        <v xml:space="preserve"> </v>
      </c>
      <c r="S64" s="64"/>
      <c r="T64" s="64"/>
    </row>
    <row r="65" spans="1:20" ht="15" thickBot="1">
      <c r="A65" s="58"/>
      <c r="B65" s="72">
        <v>59</v>
      </c>
      <c r="C65" s="73" t="s">
        <v>125</v>
      </c>
      <c r="D65" s="74">
        <v>5</v>
      </c>
      <c r="E65" s="75" t="s">
        <v>26</v>
      </c>
      <c r="F65" s="73" t="s">
        <v>126</v>
      </c>
      <c r="G65" s="124"/>
      <c r="H65" s="127"/>
      <c r="I65" s="124"/>
      <c r="J65" s="124"/>
      <c r="K65" s="22">
        <f t="shared" si="6"/>
        <v>300</v>
      </c>
      <c r="L65" s="22">
        <f t="shared" si="7"/>
        <v>330</v>
      </c>
      <c r="M65" s="22">
        <v>60</v>
      </c>
      <c r="N65" s="42">
        <f t="shared" si="4"/>
        <v>66</v>
      </c>
      <c r="O65" s="33"/>
      <c r="P65" s="34">
        <f t="shared" si="8"/>
        <v>0</v>
      </c>
      <c r="Q65" s="35" t="str">
        <f t="shared" si="5"/>
        <v xml:space="preserve"> </v>
      </c>
      <c r="S65" s="64"/>
      <c r="T65" s="64"/>
    </row>
    <row r="66" spans="1:20" ht="28.2" thickTop="1">
      <c r="A66" s="76"/>
      <c r="B66" s="77">
        <v>60</v>
      </c>
      <c r="C66" s="43" t="s">
        <v>129</v>
      </c>
      <c r="D66" s="78">
        <v>2</v>
      </c>
      <c r="E66" s="79" t="s">
        <v>18</v>
      </c>
      <c r="F66" s="44" t="s">
        <v>130</v>
      </c>
      <c r="G66" s="122" t="s">
        <v>231</v>
      </c>
      <c r="H66" s="122" t="s">
        <v>176</v>
      </c>
      <c r="I66" s="122" t="s">
        <v>177</v>
      </c>
      <c r="J66" s="122" t="s">
        <v>178</v>
      </c>
      <c r="K66" s="23">
        <f t="shared" si="6"/>
        <v>20</v>
      </c>
      <c r="L66" s="23">
        <f t="shared" si="7"/>
        <v>22</v>
      </c>
      <c r="M66" s="80">
        <v>10</v>
      </c>
      <c r="N66" s="20">
        <f t="shared" si="4"/>
        <v>11</v>
      </c>
      <c r="O66" s="27"/>
      <c r="P66" s="28">
        <f t="shared" si="8"/>
        <v>0</v>
      </c>
      <c r="Q66" s="29" t="str">
        <f t="shared" si="5"/>
        <v xml:space="preserve"> </v>
      </c>
      <c r="S66" s="64"/>
      <c r="T66" s="64"/>
    </row>
    <row r="67" spans="1:20" ht="55.2">
      <c r="A67" s="58"/>
      <c r="B67" s="65">
        <v>61</v>
      </c>
      <c r="C67" s="43" t="s">
        <v>131</v>
      </c>
      <c r="D67" s="78">
        <v>3</v>
      </c>
      <c r="E67" s="79" t="s">
        <v>18</v>
      </c>
      <c r="F67" s="44" t="s">
        <v>132</v>
      </c>
      <c r="G67" s="123"/>
      <c r="H67" s="123"/>
      <c r="I67" s="123"/>
      <c r="J67" s="123"/>
      <c r="K67" s="21">
        <f t="shared" si="6"/>
        <v>105</v>
      </c>
      <c r="L67" s="21">
        <f t="shared" si="7"/>
        <v>115.5</v>
      </c>
      <c r="M67" s="80">
        <v>35</v>
      </c>
      <c r="N67" s="21">
        <f t="shared" si="4"/>
        <v>38.5</v>
      </c>
      <c r="O67" s="30"/>
      <c r="P67" s="31">
        <f t="shared" si="8"/>
        <v>0</v>
      </c>
      <c r="Q67" s="32" t="str">
        <f t="shared" si="5"/>
        <v xml:space="preserve"> </v>
      </c>
      <c r="S67" s="64"/>
      <c r="T67" s="64"/>
    </row>
    <row r="68" spans="1:20" ht="55.2">
      <c r="A68" s="58"/>
      <c r="B68" s="65">
        <v>62</v>
      </c>
      <c r="C68" s="43" t="s">
        <v>133</v>
      </c>
      <c r="D68" s="78">
        <v>3</v>
      </c>
      <c r="E68" s="79" t="s">
        <v>18</v>
      </c>
      <c r="F68" s="81" t="s">
        <v>134</v>
      </c>
      <c r="G68" s="123"/>
      <c r="H68" s="123"/>
      <c r="I68" s="123"/>
      <c r="J68" s="123"/>
      <c r="K68" s="21">
        <f t="shared" si="6"/>
        <v>105</v>
      </c>
      <c r="L68" s="21">
        <f t="shared" si="7"/>
        <v>115.5</v>
      </c>
      <c r="M68" s="80">
        <v>35</v>
      </c>
      <c r="N68" s="21">
        <f t="shared" si="4"/>
        <v>38.5</v>
      </c>
      <c r="O68" s="30"/>
      <c r="P68" s="31">
        <f t="shared" si="8"/>
        <v>0</v>
      </c>
      <c r="Q68" s="32" t="str">
        <f t="shared" si="5"/>
        <v xml:space="preserve"> </v>
      </c>
      <c r="S68" s="64"/>
      <c r="T68" s="64"/>
    </row>
    <row r="69" spans="1:20" ht="55.2">
      <c r="A69" s="58"/>
      <c r="B69" s="65">
        <v>63</v>
      </c>
      <c r="C69" s="43" t="s">
        <v>135</v>
      </c>
      <c r="D69" s="78">
        <v>3</v>
      </c>
      <c r="E69" s="79" t="s">
        <v>18</v>
      </c>
      <c r="F69" s="81" t="s">
        <v>134</v>
      </c>
      <c r="G69" s="123"/>
      <c r="H69" s="123"/>
      <c r="I69" s="123"/>
      <c r="J69" s="123"/>
      <c r="K69" s="21">
        <f t="shared" si="6"/>
        <v>105</v>
      </c>
      <c r="L69" s="21">
        <f t="shared" si="7"/>
        <v>115.5</v>
      </c>
      <c r="M69" s="80">
        <v>35</v>
      </c>
      <c r="N69" s="21">
        <f t="shared" si="4"/>
        <v>38.5</v>
      </c>
      <c r="O69" s="30"/>
      <c r="P69" s="31">
        <f t="shared" si="8"/>
        <v>0</v>
      </c>
      <c r="Q69" s="32" t="str">
        <f t="shared" si="5"/>
        <v xml:space="preserve"> </v>
      </c>
      <c r="S69" s="64"/>
      <c r="T69" s="64"/>
    </row>
    <row r="70" spans="1:20" ht="41.4">
      <c r="A70" s="58"/>
      <c r="B70" s="65">
        <v>64</v>
      </c>
      <c r="C70" s="43" t="s">
        <v>136</v>
      </c>
      <c r="D70" s="78">
        <v>3</v>
      </c>
      <c r="E70" s="79" t="s">
        <v>18</v>
      </c>
      <c r="F70" s="44" t="s">
        <v>137</v>
      </c>
      <c r="G70" s="123"/>
      <c r="H70" s="123"/>
      <c r="I70" s="123"/>
      <c r="J70" s="123"/>
      <c r="K70" s="21">
        <f t="shared" si="6"/>
        <v>105</v>
      </c>
      <c r="L70" s="21">
        <f t="shared" si="7"/>
        <v>115.5</v>
      </c>
      <c r="M70" s="80">
        <v>35</v>
      </c>
      <c r="N70" s="21">
        <f t="shared" si="4"/>
        <v>38.5</v>
      </c>
      <c r="O70" s="30"/>
      <c r="P70" s="31">
        <f t="shared" si="8"/>
        <v>0</v>
      </c>
      <c r="Q70" s="32" t="str">
        <f t="shared" si="5"/>
        <v xml:space="preserve"> </v>
      </c>
      <c r="S70" s="64"/>
      <c r="T70" s="64"/>
    </row>
    <row r="71" spans="1:20" ht="41.4">
      <c r="A71" s="58"/>
      <c r="B71" s="65">
        <v>65</v>
      </c>
      <c r="C71" s="43" t="s">
        <v>138</v>
      </c>
      <c r="D71" s="78">
        <v>3</v>
      </c>
      <c r="E71" s="79" t="s">
        <v>18</v>
      </c>
      <c r="F71" s="44" t="s">
        <v>137</v>
      </c>
      <c r="G71" s="123"/>
      <c r="H71" s="123"/>
      <c r="I71" s="123"/>
      <c r="J71" s="123"/>
      <c r="K71" s="21">
        <f aca="true" t="shared" si="9" ref="K71:K102">D71*M71</f>
        <v>105</v>
      </c>
      <c r="L71" s="21">
        <f aca="true" t="shared" si="10" ref="L71:L102">D71*N71</f>
        <v>115.5</v>
      </c>
      <c r="M71" s="80">
        <v>35</v>
      </c>
      <c r="N71" s="21">
        <f t="shared" si="4"/>
        <v>38.5</v>
      </c>
      <c r="O71" s="30"/>
      <c r="P71" s="31">
        <f aca="true" t="shared" si="11" ref="P71:P102">D71*O71</f>
        <v>0</v>
      </c>
      <c r="Q71" s="32" t="str">
        <f t="shared" si="5"/>
        <v xml:space="preserve"> </v>
      </c>
      <c r="S71" s="64"/>
      <c r="T71" s="64"/>
    </row>
    <row r="72" spans="1:20" ht="27.6">
      <c r="A72" s="58"/>
      <c r="B72" s="65">
        <v>66</v>
      </c>
      <c r="C72" s="82" t="s">
        <v>111</v>
      </c>
      <c r="D72" s="78">
        <v>5</v>
      </c>
      <c r="E72" s="45" t="s">
        <v>18</v>
      </c>
      <c r="F72" s="44" t="s">
        <v>112</v>
      </c>
      <c r="G72" s="123"/>
      <c r="H72" s="123"/>
      <c r="I72" s="123"/>
      <c r="J72" s="123"/>
      <c r="K72" s="21">
        <f t="shared" si="9"/>
        <v>17.5</v>
      </c>
      <c r="L72" s="21">
        <f t="shared" si="10"/>
        <v>19.250000000000004</v>
      </c>
      <c r="M72" s="83">
        <v>3.5</v>
      </c>
      <c r="N72" s="21">
        <f t="shared" si="4"/>
        <v>3.8500000000000005</v>
      </c>
      <c r="O72" s="30"/>
      <c r="P72" s="31">
        <f t="shared" si="11"/>
        <v>0</v>
      </c>
      <c r="Q72" s="32" t="str">
        <f t="shared" si="5"/>
        <v xml:space="preserve"> </v>
      </c>
      <c r="S72" s="64"/>
      <c r="T72" s="64"/>
    </row>
    <row r="73" spans="1:20" ht="27.6">
      <c r="A73" s="58"/>
      <c r="B73" s="65">
        <v>67</v>
      </c>
      <c r="C73" s="43" t="s">
        <v>28</v>
      </c>
      <c r="D73" s="78">
        <v>1</v>
      </c>
      <c r="E73" s="79" t="s">
        <v>26</v>
      </c>
      <c r="F73" s="44" t="s">
        <v>29</v>
      </c>
      <c r="G73" s="123"/>
      <c r="H73" s="123"/>
      <c r="I73" s="123"/>
      <c r="J73" s="123"/>
      <c r="K73" s="21">
        <f t="shared" si="9"/>
        <v>200</v>
      </c>
      <c r="L73" s="21">
        <f t="shared" si="10"/>
        <v>220.00000000000003</v>
      </c>
      <c r="M73" s="83">
        <v>200</v>
      </c>
      <c r="N73" s="21">
        <f aca="true" t="shared" si="12" ref="N73:N136">M73*1.1</f>
        <v>220.00000000000003</v>
      </c>
      <c r="O73" s="30"/>
      <c r="P73" s="31">
        <f t="shared" si="11"/>
        <v>0</v>
      </c>
      <c r="Q73" s="32" t="str">
        <f t="shared" si="5"/>
        <v xml:space="preserve"> </v>
      </c>
      <c r="S73" s="64"/>
      <c r="T73" s="64"/>
    </row>
    <row r="74" spans="1:20" ht="41.4">
      <c r="A74" s="58"/>
      <c r="B74" s="65">
        <v>68</v>
      </c>
      <c r="C74" s="43" t="s">
        <v>179</v>
      </c>
      <c r="D74" s="78">
        <v>1</v>
      </c>
      <c r="E74" s="79" t="s">
        <v>26</v>
      </c>
      <c r="F74" s="44" t="s">
        <v>139</v>
      </c>
      <c r="G74" s="123"/>
      <c r="H74" s="123"/>
      <c r="I74" s="123"/>
      <c r="J74" s="123"/>
      <c r="K74" s="21">
        <f t="shared" si="9"/>
        <v>220</v>
      </c>
      <c r="L74" s="21">
        <f t="shared" si="10"/>
        <v>242.00000000000003</v>
      </c>
      <c r="M74" s="84">
        <v>220</v>
      </c>
      <c r="N74" s="21">
        <f t="shared" si="12"/>
        <v>242.00000000000003</v>
      </c>
      <c r="O74" s="30"/>
      <c r="P74" s="31">
        <f t="shared" si="11"/>
        <v>0</v>
      </c>
      <c r="Q74" s="32" t="str">
        <f t="shared" si="5"/>
        <v xml:space="preserve"> </v>
      </c>
      <c r="S74" s="64"/>
      <c r="T74" s="64"/>
    </row>
    <row r="75" spans="1:20" ht="41.4">
      <c r="A75" s="58"/>
      <c r="B75" s="65">
        <v>69</v>
      </c>
      <c r="C75" s="43" t="s">
        <v>38</v>
      </c>
      <c r="D75" s="78">
        <v>5</v>
      </c>
      <c r="E75" s="79" t="s">
        <v>18</v>
      </c>
      <c r="F75" s="44" t="s">
        <v>39</v>
      </c>
      <c r="G75" s="123"/>
      <c r="H75" s="123"/>
      <c r="I75" s="123"/>
      <c r="J75" s="123"/>
      <c r="K75" s="21">
        <f t="shared" si="9"/>
        <v>65</v>
      </c>
      <c r="L75" s="21">
        <f t="shared" si="10"/>
        <v>71.5</v>
      </c>
      <c r="M75" s="83">
        <v>13</v>
      </c>
      <c r="N75" s="21">
        <f t="shared" si="12"/>
        <v>14.3</v>
      </c>
      <c r="O75" s="30"/>
      <c r="P75" s="31">
        <f t="shared" si="11"/>
        <v>0</v>
      </c>
      <c r="Q75" s="32" t="str">
        <f t="shared" si="5"/>
        <v xml:space="preserve"> </v>
      </c>
      <c r="S75" s="64"/>
      <c r="T75" s="64"/>
    </row>
    <row r="76" spans="1:20" ht="41.4">
      <c r="A76" s="58"/>
      <c r="B76" s="65">
        <v>70</v>
      </c>
      <c r="C76" s="43" t="s">
        <v>140</v>
      </c>
      <c r="D76" s="78">
        <v>5</v>
      </c>
      <c r="E76" s="79" t="s">
        <v>18</v>
      </c>
      <c r="F76" s="44" t="s">
        <v>39</v>
      </c>
      <c r="G76" s="123"/>
      <c r="H76" s="123"/>
      <c r="I76" s="123"/>
      <c r="J76" s="123"/>
      <c r="K76" s="21">
        <f t="shared" si="9"/>
        <v>65</v>
      </c>
      <c r="L76" s="21">
        <f t="shared" si="10"/>
        <v>71.5</v>
      </c>
      <c r="M76" s="83">
        <v>13</v>
      </c>
      <c r="N76" s="21">
        <f t="shared" si="12"/>
        <v>14.3</v>
      </c>
      <c r="O76" s="30"/>
      <c r="P76" s="31">
        <f t="shared" si="11"/>
        <v>0</v>
      </c>
      <c r="Q76" s="32" t="str">
        <f t="shared" si="5"/>
        <v xml:space="preserve"> </v>
      </c>
      <c r="S76" s="64"/>
      <c r="T76" s="64"/>
    </row>
    <row r="77" spans="1:20" ht="28.8">
      <c r="A77" s="58"/>
      <c r="B77" s="65">
        <v>71</v>
      </c>
      <c r="C77" s="43" t="s">
        <v>141</v>
      </c>
      <c r="D77" s="78">
        <v>1</v>
      </c>
      <c r="E77" s="79" t="s">
        <v>26</v>
      </c>
      <c r="F77" s="44" t="s">
        <v>142</v>
      </c>
      <c r="G77" s="123"/>
      <c r="H77" s="123"/>
      <c r="I77" s="123"/>
      <c r="J77" s="123"/>
      <c r="K77" s="21">
        <f t="shared" si="9"/>
        <v>30</v>
      </c>
      <c r="L77" s="21">
        <f t="shared" si="10"/>
        <v>33</v>
      </c>
      <c r="M77" s="83">
        <v>30</v>
      </c>
      <c r="N77" s="21">
        <f t="shared" si="12"/>
        <v>33</v>
      </c>
      <c r="O77" s="30"/>
      <c r="P77" s="31">
        <f t="shared" si="11"/>
        <v>0</v>
      </c>
      <c r="Q77" s="32" t="str">
        <f t="shared" si="5"/>
        <v xml:space="preserve"> </v>
      </c>
      <c r="S77" s="64"/>
      <c r="T77" s="64"/>
    </row>
    <row r="78" spans="1:20" ht="41.4">
      <c r="A78" s="58"/>
      <c r="B78" s="65">
        <v>72</v>
      </c>
      <c r="C78" s="43" t="s">
        <v>143</v>
      </c>
      <c r="D78" s="78">
        <v>2</v>
      </c>
      <c r="E78" s="79" t="s">
        <v>26</v>
      </c>
      <c r="F78" s="44" t="s">
        <v>144</v>
      </c>
      <c r="G78" s="123"/>
      <c r="H78" s="123"/>
      <c r="I78" s="123"/>
      <c r="J78" s="123"/>
      <c r="K78" s="21">
        <f t="shared" si="9"/>
        <v>48</v>
      </c>
      <c r="L78" s="21">
        <f t="shared" si="10"/>
        <v>52.800000000000004</v>
      </c>
      <c r="M78" s="83">
        <v>24</v>
      </c>
      <c r="N78" s="21">
        <f t="shared" si="12"/>
        <v>26.400000000000002</v>
      </c>
      <c r="O78" s="30"/>
      <c r="P78" s="31">
        <f t="shared" si="11"/>
        <v>0</v>
      </c>
      <c r="Q78" s="32" t="str">
        <f t="shared" si="5"/>
        <v xml:space="preserve"> </v>
      </c>
      <c r="S78" s="64"/>
      <c r="T78" s="64"/>
    </row>
    <row r="79" spans="1:20" ht="15.6">
      <c r="A79" s="58"/>
      <c r="B79" s="65">
        <v>73</v>
      </c>
      <c r="C79" s="43" t="s">
        <v>145</v>
      </c>
      <c r="D79" s="78">
        <v>6</v>
      </c>
      <c r="E79" s="79" t="s">
        <v>18</v>
      </c>
      <c r="F79" s="44" t="s">
        <v>146</v>
      </c>
      <c r="G79" s="123"/>
      <c r="H79" s="123"/>
      <c r="I79" s="123"/>
      <c r="J79" s="123"/>
      <c r="K79" s="21">
        <f t="shared" si="9"/>
        <v>78</v>
      </c>
      <c r="L79" s="21">
        <f t="shared" si="10"/>
        <v>85.80000000000001</v>
      </c>
      <c r="M79" s="83">
        <v>13</v>
      </c>
      <c r="N79" s="21">
        <f t="shared" si="12"/>
        <v>14.3</v>
      </c>
      <c r="O79" s="30"/>
      <c r="P79" s="31">
        <f t="shared" si="11"/>
        <v>0</v>
      </c>
      <c r="Q79" s="32" t="str">
        <f t="shared" si="5"/>
        <v xml:space="preserve"> </v>
      </c>
      <c r="S79" s="64"/>
      <c r="T79" s="64"/>
    </row>
    <row r="80" spans="1:20" ht="110.4">
      <c r="A80" s="58"/>
      <c r="B80" s="65">
        <v>74</v>
      </c>
      <c r="C80" s="43" t="s">
        <v>147</v>
      </c>
      <c r="D80" s="78">
        <v>1</v>
      </c>
      <c r="E80" s="79" t="s">
        <v>26</v>
      </c>
      <c r="F80" s="44" t="s">
        <v>148</v>
      </c>
      <c r="G80" s="123"/>
      <c r="H80" s="123"/>
      <c r="I80" s="123"/>
      <c r="J80" s="123"/>
      <c r="K80" s="21">
        <f t="shared" si="9"/>
        <v>155</v>
      </c>
      <c r="L80" s="21">
        <f t="shared" si="10"/>
        <v>170.5</v>
      </c>
      <c r="M80" s="83">
        <v>155</v>
      </c>
      <c r="N80" s="21">
        <f t="shared" si="12"/>
        <v>170.5</v>
      </c>
      <c r="O80" s="30"/>
      <c r="P80" s="31">
        <f t="shared" si="11"/>
        <v>0</v>
      </c>
      <c r="Q80" s="32" t="str">
        <f t="shared" si="5"/>
        <v xml:space="preserve"> </v>
      </c>
      <c r="S80" s="64"/>
      <c r="T80" s="64"/>
    </row>
    <row r="81" spans="1:20" ht="110.4">
      <c r="A81" s="58"/>
      <c r="B81" s="65">
        <v>75</v>
      </c>
      <c r="C81" s="43" t="s">
        <v>149</v>
      </c>
      <c r="D81" s="78">
        <v>40</v>
      </c>
      <c r="E81" s="79" t="s">
        <v>26</v>
      </c>
      <c r="F81" s="44" t="s">
        <v>150</v>
      </c>
      <c r="G81" s="123"/>
      <c r="H81" s="123"/>
      <c r="I81" s="123"/>
      <c r="J81" s="123"/>
      <c r="K81" s="21">
        <f t="shared" si="9"/>
        <v>3000</v>
      </c>
      <c r="L81" s="21">
        <f t="shared" si="10"/>
        <v>3300</v>
      </c>
      <c r="M81" s="83">
        <v>75</v>
      </c>
      <c r="N81" s="21">
        <f t="shared" si="12"/>
        <v>82.5</v>
      </c>
      <c r="O81" s="30"/>
      <c r="P81" s="31">
        <f t="shared" si="11"/>
        <v>0</v>
      </c>
      <c r="Q81" s="32" t="str">
        <f t="shared" si="5"/>
        <v xml:space="preserve"> </v>
      </c>
      <c r="S81" s="64"/>
      <c r="T81" s="64"/>
    </row>
    <row r="82" spans="1:20" ht="41.4">
      <c r="A82" s="58"/>
      <c r="B82" s="65">
        <v>76</v>
      </c>
      <c r="C82" s="46" t="s">
        <v>151</v>
      </c>
      <c r="D82" s="78">
        <v>15</v>
      </c>
      <c r="E82" s="79" t="s">
        <v>26</v>
      </c>
      <c r="F82" s="44" t="s">
        <v>152</v>
      </c>
      <c r="G82" s="123"/>
      <c r="H82" s="123"/>
      <c r="I82" s="123"/>
      <c r="J82" s="123"/>
      <c r="K82" s="21">
        <f t="shared" si="9"/>
        <v>480</v>
      </c>
      <c r="L82" s="21">
        <f t="shared" si="10"/>
        <v>528</v>
      </c>
      <c r="M82" s="83">
        <v>32</v>
      </c>
      <c r="N82" s="21">
        <f t="shared" si="12"/>
        <v>35.2</v>
      </c>
      <c r="O82" s="30"/>
      <c r="P82" s="31">
        <f t="shared" si="11"/>
        <v>0</v>
      </c>
      <c r="Q82" s="32" t="str">
        <f t="shared" si="5"/>
        <v xml:space="preserve"> </v>
      </c>
      <c r="S82" s="64"/>
      <c r="T82" s="64"/>
    </row>
    <row r="83" spans="1:20" ht="15.6">
      <c r="A83" s="58"/>
      <c r="B83" s="65">
        <v>77</v>
      </c>
      <c r="C83" s="43" t="s">
        <v>153</v>
      </c>
      <c r="D83" s="78">
        <v>3</v>
      </c>
      <c r="E83" s="79" t="s">
        <v>18</v>
      </c>
      <c r="F83" s="44" t="s">
        <v>50</v>
      </c>
      <c r="G83" s="123"/>
      <c r="H83" s="123"/>
      <c r="I83" s="123"/>
      <c r="J83" s="123"/>
      <c r="K83" s="21">
        <f t="shared" si="9"/>
        <v>30</v>
      </c>
      <c r="L83" s="21">
        <f t="shared" si="10"/>
        <v>33</v>
      </c>
      <c r="M83" s="83">
        <v>10</v>
      </c>
      <c r="N83" s="21">
        <f t="shared" si="12"/>
        <v>11</v>
      </c>
      <c r="O83" s="30"/>
      <c r="P83" s="31">
        <f t="shared" si="11"/>
        <v>0</v>
      </c>
      <c r="Q83" s="32" t="str">
        <f t="shared" si="5"/>
        <v xml:space="preserve"> </v>
      </c>
      <c r="S83" s="64"/>
      <c r="T83" s="64"/>
    </row>
    <row r="84" spans="1:20" ht="15.6">
      <c r="A84" s="58"/>
      <c r="B84" s="65">
        <v>78</v>
      </c>
      <c r="C84" s="43" t="s">
        <v>154</v>
      </c>
      <c r="D84" s="78">
        <v>1</v>
      </c>
      <c r="E84" s="79" t="s">
        <v>18</v>
      </c>
      <c r="F84" s="44" t="s">
        <v>50</v>
      </c>
      <c r="G84" s="123"/>
      <c r="H84" s="123"/>
      <c r="I84" s="123"/>
      <c r="J84" s="123"/>
      <c r="K84" s="21">
        <f t="shared" si="9"/>
        <v>16</v>
      </c>
      <c r="L84" s="21">
        <f t="shared" si="10"/>
        <v>17.6</v>
      </c>
      <c r="M84" s="83">
        <v>16</v>
      </c>
      <c r="N84" s="21">
        <f t="shared" si="12"/>
        <v>17.6</v>
      </c>
      <c r="O84" s="30"/>
      <c r="P84" s="31">
        <f t="shared" si="11"/>
        <v>0</v>
      </c>
      <c r="Q84" s="32" t="str">
        <f aca="true" t="shared" si="13" ref="Q84:Q138">IF(ISNUMBER(O84),IF(O84&gt;N84,"NEVYHOVUJE","VYHOVUJE")," ")</f>
        <v xml:space="preserve"> </v>
      </c>
      <c r="S84" s="64"/>
      <c r="T84" s="64"/>
    </row>
    <row r="85" spans="1:20" ht="28.8">
      <c r="A85" s="58"/>
      <c r="B85" s="65">
        <v>79</v>
      </c>
      <c r="C85" s="43" t="s">
        <v>180</v>
      </c>
      <c r="D85" s="78">
        <v>2</v>
      </c>
      <c r="E85" s="79" t="s">
        <v>18</v>
      </c>
      <c r="F85" s="47" t="s">
        <v>155</v>
      </c>
      <c r="G85" s="123"/>
      <c r="H85" s="123"/>
      <c r="I85" s="123"/>
      <c r="J85" s="123"/>
      <c r="K85" s="21">
        <f t="shared" si="9"/>
        <v>64</v>
      </c>
      <c r="L85" s="21">
        <f t="shared" si="10"/>
        <v>70.4</v>
      </c>
      <c r="M85" s="83">
        <v>32</v>
      </c>
      <c r="N85" s="21">
        <f t="shared" si="12"/>
        <v>35.2</v>
      </c>
      <c r="O85" s="30"/>
      <c r="P85" s="31">
        <f t="shared" si="11"/>
        <v>0</v>
      </c>
      <c r="Q85" s="32" t="str">
        <f t="shared" si="13"/>
        <v xml:space="preserve"> </v>
      </c>
      <c r="S85" s="64"/>
      <c r="T85" s="64"/>
    </row>
    <row r="86" spans="1:20" ht="15.6">
      <c r="A86" s="58"/>
      <c r="B86" s="65">
        <v>80</v>
      </c>
      <c r="C86" s="43" t="s">
        <v>55</v>
      </c>
      <c r="D86" s="78">
        <v>12</v>
      </c>
      <c r="E86" s="79" t="s">
        <v>18</v>
      </c>
      <c r="F86" s="44" t="s">
        <v>56</v>
      </c>
      <c r="G86" s="123"/>
      <c r="H86" s="123"/>
      <c r="I86" s="123"/>
      <c r="J86" s="123"/>
      <c r="K86" s="21">
        <f t="shared" si="9"/>
        <v>24</v>
      </c>
      <c r="L86" s="21">
        <f t="shared" si="10"/>
        <v>26.400000000000002</v>
      </c>
      <c r="M86" s="83">
        <v>2</v>
      </c>
      <c r="N86" s="21">
        <f t="shared" si="12"/>
        <v>2.2</v>
      </c>
      <c r="O86" s="30"/>
      <c r="P86" s="31">
        <f t="shared" si="11"/>
        <v>0</v>
      </c>
      <c r="Q86" s="32" t="str">
        <f t="shared" si="13"/>
        <v xml:space="preserve"> </v>
      </c>
      <c r="S86" s="64"/>
      <c r="T86" s="64"/>
    </row>
    <row r="87" spans="1:20" ht="69">
      <c r="A87" s="58"/>
      <c r="B87" s="65">
        <v>81</v>
      </c>
      <c r="C87" s="43" t="s">
        <v>70</v>
      </c>
      <c r="D87" s="78">
        <v>24</v>
      </c>
      <c r="E87" s="79" t="s">
        <v>18</v>
      </c>
      <c r="F87" s="44" t="s">
        <v>71</v>
      </c>
      <c r="G87" s="123"/>
      <c r="H87" s="123"/>
      <c r="I87" s="123"/>
      <c r="J87" s="123"/>
      <c r="K87" s="21">
        <f t="shared" si="9"/>
        <v>192</v>
      </c>
      <c r="L87" s="21">
        <f t="shared" si="10"/>
        <v>211.20000000000002</v>
      </c>
      <c r="M87" s="83">
        <v>8</v>
      </c>
      <c r="N87" s="21">
        <f t="shared" si="12"/>
        <v>8.8</v>
      </c>
      <c r="O87" s="30"/>
      <c r="P87" s="31">
        <f t="shared" si="11"/>
        <v>0</v>
      </c>
      <c r="Q87" s="32" t="str">
        <f t="shared" si="13"/>
        <v xml:space="preserve"> </v>
      </c>
      <c r="S87" s="64"/>
      <c r="T87" s="64"/>
    </row>
    <row r="88" spans="1:20" ht="27.6">
      <c r="A88" s="58"/>
      <c r="B88" s="65">
        <v>82</v>
      </c>
      <c r="C88" s="43" t="s">
        <v>156</v>
      </c>
      <c r="D88" s="78">
        <v>1</v>
      </c>
      <c r="E88" s="79" t="s">
        <v>79</v>
      </c>
      <c r="F88" s="44" t="s">
        <v>157</v>
      </c>
      <c r="G88" s="123"/>
      <c r="H88" s="123"/>
      <c r="I88" s="123"/>
      <c r="J88" s="123"/>
      <c r="K88" s="21">
        <f t="shared" si="9"/>
        <v>32</v>
      </c>
      <c r="L88" s="21">
        <f t="shared" si="10"/>
        <v>35.2</v>
      </c>
      <c r="M88" s="83">
        <v>32</v>
      </c>
      <c r="N88" s="21">
        <f t="shared" si="12"/>
        <v>35.2</v>
      </c>
      <c r="O88" s="30"/>
      <c r="P88" s="31">
        <f t="shared" si="11"/>
        <v>0</v>
      </c>
      <c r="Q88" s="32" t="str">
        <f t="shared" si="13"/>
        <v xml:space="preserve"> </v>
      </c>
      <c r="S88" s="64"/>
      <c r="T88" s="64"/>
    </row>
    <row r="89" spans="1:20" ht="55.2">
      <c r="A89" s="58"/>
      <c r="B89" s="65">
        <v>83</v>
      </c>
      <c r="C89" s="43" t="s">
        <v>158</v>
      </c>
      <c r="D89" s="78">
        <v>3</v>
      </c>
      <c r="E89" s="79" t="s">
        <v>79</v>
      </c>
      <c r="F89" s="44" t="s">
        <v>159</v>
      </c>
      <c r="G89" s="123"/>
      <c r="H89" s="123"/>
      <c r="I89" s="123"/>
      <c r="J89" s="123"/>
      <c r="K89" s="21">
        <f t="shared" si="9"/>
        <v>114</v>
      </c>
      <c r="L89" s="21">
        <f t="shared" si="10"/>
        <v>125.4</v>
      </c>
      <c r="M89" s="83">
        <v>38</v>
      </c>
      <c r="N89" s="21">
        <f t="shared" si="12"/>
        <v>41.800000000000004</v>
      </c>
      <c r="O89" s="30"/>
      <c r="P89" s="31">
        <f t="shared" si="11"/>
        <v>0</v>
      </c>
      <c r="Q89" s="32" t="str">
        <f t="shared" si="13"/>
        <v xml:space="preserve"> </v>
      </c>
      <c r="S89" s="64"/>
      <c r="T89" s="64"/>
    </row>
    <row r="90" spans="1:20" ht="41.4">
      <c r="A90" s="58"/>
      <c r="B90" s="65">
        <v>84</v>
      </c>
      <c r="C90" s="43" t="s">
        <v>160</v>
      </c>
      <c r="D90" s="78">
        <v>3</v>
      </c>
      <c r="E90" s="79" t="s">
        <v>79</v>
      </c>
      <c r="F90" s="44" t="s">
        <v>161</v>
      </c>
      <c r="G90" s="123"/>
      <c r="H90" s="123"/>
      <c r="I90" s="123"/>
      <c r="J90" s="123"/>
      <c r="K90" s="21">
        <f t="shared" si="9"/>
        <v>105</v>
      </c>
      <c r="L90" s="21">
        <f t="shared" si="10"/>
        <v>115.5</v>
      </c>
      <c r="M90" s="83">
        <v>35</v>
      </c>
      <c r="N90" s="21">
        <f t="shared" si="12"/>
        <v>38.5</v>
      </c>
      <c r="O90" s="30"/>
      <c r="P90" s="31">
        <f t="shared" si="11"/>
        <v>0</v>
      </c>
      <c r="Q90" s="32" t="str">
        <f t="shared" si="13"/>
        <v xml:space="preserve"> </v>
      </c>
      <c r="S90" s="64"/>
      <c r="T90" s="64"/>
    </row>
    <row r="91" spans="1:20" ht="41.4">
      <c r="A91" s="58"/>
      <c r="B91" s="65">
        <v>85</v>
      </c>
      <c r="C91" s="43" t="s">
        <v>162</v>
      </c>
      <c r="D91" s="78">
        <v>6</v>
      </c>
      <c r="E91" s="79" t="s">
        <v>79</v>
      </c>
      <c r="F91" s="44" t="s">
        <v>163</v>
      </c>
      <c r="G91" s="123"/>
      <c r="H91" s="123"/>
      <c r="I91" s="123"/>
      <c r="J91" s="123"/>
      <c r="K91" s="21">
        <f t="shared" si="9"/>
        <v>276</v>
      </c>
      <c r="L91" s="21">
        <f t="shared" si="10"/>
        <v>303.6</v>
      </c>
      <c r="M91" s="83">
        <v>46</v>
      </c>
      <c r="N91" s="21">
        <f t="shared" si="12"/>
        <v>50.6</v>
      </c>
      <c r="O91" s="30"/>
      <c r="P91" s="31">
        <f t="shared" si="11"/>
        <v>0</v>
      </c>
      <c r="Q91" s="32" t="str">
        <f t="shared" si="13"/>
        <v xml:space="preserve"> </v>
      </c>
      <c r="S91" s="64"/>
      <c r="T91" s="64"/>
    </row>
    <row r="92" spans="1:20" ht="27.6">
      <c r="A92" s="58"/>
      <c r="B92" s="65">
        <v>86</v>
      </c>
      <c r="C92" s="43" t="s">
        <v>164</v>
      </c>
      <c r="D92" s="78">
        <v>10</v>
      </c>
      <c r="E92" s="79" t="s">
        <v>165</v>
      </c>
      <c r="F92" s="44" t="s">
        <v>166</v>
      </c>
      <c r="G92" s="123"/>
      <c r="H92" s="123"/>
      <c r="I92" s="123"/>
      <c r="J92" s="123"/>
      <c r="K92" s="21">
        <f t="shared" si="9"/>
        <v>90</v>
      </c>
      <c r="L92" s="21">
        <f t="shared" si="10"/>
        <v>99</v>
      </c>
      <c r="M92" s="83">
        <v>9</v>
      </c>
      <c r="N92" s="21">
        <f t="shared" si="12"/>
        <v>9.9</v>
      </c>
      <c r="O92" s="30"/>
      <c r="P92" s="31">
        <f t="shared" si="11"/>
        <v>0</v>
      </c>
      <c r="Q92" s="32" t="str">
        <f t="shared" si="13"/>
        <v xml:space="preserve"> </v>
      </c>
      <c r="S92" s="64"/>
      <c r="T92" s="64"/>
    </row>
    <row r="93" spans="1:20" ht="41.4">
      <c r="A93" s="58"/>
      <c r="B93" s="65">
        <v>87</v>
      </c>
      <c r="C93" s="43" t="s">
        <v>167</v>
      </c>
      <c r="D93" s="78">
        <v>1</v>
      </c>
      <c r="E93" s="79" t="s">
        <v>26</v>
      </c>
      <c r="F93" s="85" t="s">
        <v>168</v>
      </c>
      <c r="G93" s="123"/>
      <c r="H93" s="123"/>
      <c r="I93" s="123"/>
      <c r="J93" s="123"/>
      <c r="K93" s="21">
        <f t="shared" si="9"/>
        <v>220</v>
      </c>
      <c r="L93" s="21">
        <f t="shared" si="10"/>
        <v>242.00000000000003</v>
      </c>
      <c r="M93" s="83">
        <v>220</v>
      </c>
      <c r="N93" s="21">
        <f t="shared" si="12"/>
        <v>242.00000000000003</v>
      </c>
      <c r="O93" s="30"/>
      <c r="P93" s="31">
        <f t="shared" si="11"/>
        <v>0</v>
      </c>
      <c r="Q93" s="32" t="str">
        <f t="shared" si="13"/>
        <v xml:space="preserve"> </v>
      </c>
      <c r="S93" s="64"/>
      <c r="T93" s="64"/>
    </row>
    <row r="94" spans="1:20" ht="27.6">
      <c r="A94" s="58"/>
      <c r="B94" s="65">
        <v>88</v>
      </c>
      <c r="C94" s="43" t="s">
        <v>87</v>
      </c>
      <c r="D94" s="78">
        <v>3</v>
      </c>
      <c r="E94" s="79" t="s">
        <v>26</v>
      </c>
      <c r="F94" s="44" t="s">
        <v>169</v>
      </c>
      <c r="G94" s="123"/>
      <c r="H94" s="123"/>
      <c r="I94" s="123"/>
      <c r="J94" s="123"/>
      <c r="K94" s="21">
        <f t="shared" si="9"/>
        <v>18</v>
      </c>
      <c r="L94" s="21">
        <f t="shared" si="10"/>
        <v>19.8</v>
      </c>
      <c r="M94" s="83">
        <v>6</v>
      </c>
      <c r="N94" s="21">
        <f t="shared" si="12"/>
        <v>6.6000000000000005</v>
      </c>
      <c r="O94" s="30"/>
      <c r="P94" s="31">
        <f t="shared" si="11"/>
        <v>0</v>
      </c>
      <c r="Q94" s="32" t="str">
        <f t="shared" si="13"/>
        <v xml:space="preserve"> </v>
      </c>
      <c r="S94" s="64"/>
      <c r="T94" s="64"/>
    </row>
    <row r="95" spans="1:20" ht="55.2">
      <c r="A95" s="58"/>
      <c r="B95" s="65">
        <v>89</v>
      </c>
      <c r="C95" s="43" t="s">
        <v>170</v>
      </c>
      <c r="D95" s="78">
        <v>3</v>
      </c>
      <c r="E95" s="79" t="s">
        <v>18</v>
      </c>
      <c r="F95" s="44" t="s">
        <v>171</v>
      </c>
      <c r="G95" s="123"/>
      <c r="H95" s="123"/>
      <c r="I95" s="123"/>
      <c r="J95" s="123"/>
      <c r="K95" s="21">
        <f t="shared" si="9"/>
        <v>240</v>
      </c>
      <c r="L95" s="21">
        <f t="shared" si="10"/>
        <v>264</v>
      </c>
      <c r="M95" s="83">
        <v>80</v>
      </c>
      <c r="N95" s="21">
        <f t="shared" si="12"/>
        <v>88</v>
      </c>
      <c r="O95" s="30"/>
      <c r="P95" s="31">
        <f t="shared" si="11"/>
        <v>0</v>
      </c>
      <c r="Q95" s="32" t="str">
        <f t="shared" si="13"/>
        <v xml:space="preserve"> </v>
      </c>
      <c r="S95" s="64"/>
      <c r="T95" s="64"/>
    </row>
    <row r="96" spans="1:20" ht="15.6">
      <c r="A96" s="58"/>
      <c r="B96" s="65">
        <v>90</v>
      </c>
      <c r="C96" s="43" t="s">
        <v>172</v>
      </c>
      <c r="D96" s="78">
        <v>1</v>
      </c>
      <c r="E96" s="79" t="s">
        <v>26</v>
      </c>
      <c r="F96" s="44" t="s">
        <v>173</v>
      </c>
      <c r="G96" s="123"/>
      <c r="H96" s="123"/>
      <c r="I96" s="123"/>
      <c r="J96" s="123"/>
      <c r="K96" s="21">
        <f t="shared" si="9"/>
        <v>46</v>
      </c>
      <c r="L96" s="21">
        <f t="shared" si="10"/>
        <v>50.6</v>
      </c>
      <c r="M96" s="83">
        <v>46</v>
      </c>
      <c r="N96" s="21">
        <f t="shared" si="12"/>
        <v>50.6</v>
      </c>
      <c r="O96" s="30"/>
      <c r="P96" s="31">
        <f t="shared" si="11"/>
        <v>0</v>
      </c>
      <c r="Q96" s="32" t="str">
        <f t="shared" si="13"/>
        <v xml:space="preserve"> </v>
      </c>
      <c r="S96" s="64"/>
      <c r="T96" s="64"/>
    </row>
    <row r="97" spans="1:20" ht="41.4">
      <c r="A97" s="58"/>
      <c r="B97" s="65">
        <v>91</v>
      </c>
      <c r="C97" s="43" t="s">
        <v>98</v>
      </c>
      <c r="D97" s="78">
        <v>1</v>
      </c>
      <c r="E97" s="79" t="s">
        <v>18</v>
      </c>
      <c r="F97" s="86" t="s">
        <v>99</v>
      </c>
      <c r="G97" s="123"/>
      <c r="H97" s="123"/>
      <c r="I97" s="123"/>
      <c r="J97" s="123"/>
      <c r="K97" s="21">
        <f t="shared" si="9"/>
        <v>45</v>
      </c>
      <c r="L97" s="21">
        <f t="shared" si="10"/>
        <v>49.50000000000001</v>
      </c>
      <c r="M97" s="83">
        <v>45</v>
      </c>
      <c r="N97" s="21">
        <f t="shared" si="12"/>
        <v>49.50000000000001</v>
      </c>
      <c r="O97" s="30"/>
      <c r="P97" s="31">
        <f t="shared" si="11"/>
        <v>0</v>
      </c>
      <c r="Q97" s="32" t="str">
        <f t="shared" si="13"/>
        <v xml:space="preserve"> </v>
      </c>
      <c r="S97" s="64"/>
      <c r="T97" s="64"/>
    </row>
    <row r="98" spans="1:20" ht="30.6" thickBot="1">
      <c r="A98" s="58"/>
      <c r="B98" s="72">
        <v>92</v>
      </c>
      <c r="C98" s="87" t="s">
        <v>174</v>
      </c>
      <c r="D98" s="88">
        <v>1</v>
      </c>
      <c r="E98" s="89" t="s">
        <v>18</v>
      </c>
      <c r="F98" s="90" t="s">
        <v>175</v>
      </c>
      <c r="G98" s="124"/>
      <c r="H98" s="124"/>
      <c r="I98" s="124"/>
      <c r="J98" s="124"/>
      <c r="K98" s="22">
        <f t="shared" si="9"/>
        <v>280</v>
      </c>
      <c r="L98" s="22">
        <f t="shared" si="10"/>
        <v>308</v>
      </c>
      <c r="M98" s="22">
        <v>280</v>
      </c>
      <c r="N98" s="42">
        <f t="shared" si="12"/>
        <v>308</v>
      </c>
      <c r="O98" s="33"/>
      <c r="P98" s="34">
        <f t="shared" si="11"/>
        <v>0</v>
      </c>
      <c r="Q98" s="35" t="str">
        <f t="shared" si="13"/>
        <v xml:space="preserve"> </v>
      </c>
      <c r="S98" s="64"/>
      <c r="T98" s="64"/>
    </row>
    <row r="99" spans="1:20" ht="45.75" customHeight="1" thickTop="1">
      <c r="A99" s="91"/>
      <c r="B99" s="77">
        <v>93</v>
      </c>
      <c r="C99" s="43" t="s">
        <v>129</v>
      </c>
      <c r="D99" s="78">
        <v>10</v>
      </c>
      <c r="E99" s="79" t="s">
        <v>18</v>
      </c>
      <c r="F99" s="44" t="s">
        <v>130</v>
      </c>
      <c r="G99" s="122" t="s">
        <v>231</v>
      </c>
      <c r="H99" s="125"/>
      <c r="I99" s="122" t="s">
        <v>229</v>
      </c>
      <c r="J99" s="122" t="s">
        <v>230</v>
      </c>
      <c r="K99" s="23">
        <f t="shared" si="9"/>
        <v>100</v>
      </c>
      <c r="L99" s="23">
        <f t="shared" si="10"/>
        <v>110</v>
      </c>
      <c r="M99" s="80">
        <v>10</v>
      </c>
      <c r="N99" s="20">
        <f t="shared" si="12"/>
        <v>11</v>
      </c>
      <c r="O99" s="27"/>
      <c r="P99" s="28">
        <f t="shared" si="11"/>
        <v>0</v>
      </c>
      <c r="Q99" s="29" t="str">
        <f t="shared" si="13"/>
        <v xml:space="preserve"> </v>
      </c>
      <c r="S99" s="64"/>
      <c r="T99" s="64"/>
    </row>
    <row r="100" spans="1:20" ht="27.6">
      <c r="A100" s="58"/>
      <c r="B100" s="77">
        <v>94</v>
      </c>
      <c r="C100" s="43" t="s">
        <v>181</v>
      </c>
      <c r="D100" s="78">
        <v>10</v>
      </c>
      <c r="E100" s="79" t="s">
        <v>18</v>
      </c>
      <c r="F100" s="81" t="s">
        <v>182</v>
      </c>
      <c r="G100" s="123"/>
      <c r="H100" s="126"/>
      <c r="I100" s="123"/>
      <c r="J100" s="123"/>
      <c r="K100" s="23">
        <f t="shared" si="9"/>
        <v>580</v>
      </c>
      <c r="L100" s="23">
        <f t="shared" si="10"/>
        <v>638</v>
      </c>
      <c r="M100" s="80">
        <v>58</v>
      </c>
      <c r="N100" s="21">
        <f t="shared" si="12"/>
        <v>63.800000000000004</v>
      </c>
      <c r="O100" s="30"/>
      <c r="P100" s="31">
        <f t="shared" si="11"/>
        <v>0</v>
      </c>
      <c r="Q100" s="32" t="str">
        <f t="shared" si="13"/>
        <v xml:space="preserve"> </v>
      </c>
      <c r="S100" s="64"/>
      <c r="T100" s="64"/>
    </row>
    <row r="101" spans="1:20" ht="27.6">
      <c r="A101" s="58"/>
      <c r="B101" s="77">
        <v>95</v>
      </c>
      <c r="C101" s="43" t="s">
        <v>183</v>
      </c>
      <c r="D101" s="78">
        <v>10</v>
      </c>
      <c r="E101" s="79" t="s">
        <v>18</v>
      </c>
      <c r="F101" s="81" t="s">
        <v>182</v>
      </c>
      <c r="G101" s="123"/>
      <c r="H101" s="126"/>
      <c r="I101" s="123"/>
      <c r="J101" s="123"/>
      <c r="K101" s="23">
        <f t="shared" si="9"/>
        <v>580</v>
      </c>
      <c r="L101" s="23">
        <f t="shared" si="10"/>
        <v>638</v>
      </c>
      <c r="M101" s="80">
        <v>58</v>
      </c>
      <c r="N101" s="21">
        <f t="shared" si="12"/>
        <v>63.800000000000004</v>
      </c>
      <c r="O101" s="30"/>
      <c r="P101" s="31">
        <f t="shared" si="11"/>
        <v>0</v>
      </c>
      <c r="Q101" s="32" t="str">
        <f t="shared" si="13"/>
        <v xml:space="preserve"> </v>
      </c>
      <c r="S101" s="64"/>
      <c r="T101" s="64"/>
    </row>
    <row r="102" spans="1:20" ht="27.6">
      <c r="A102" s="58"/>
      <c r="B102" s="77">
        <v>96</v>
      </c>
      <c r="C102" s="43" t="s">
        <v>184</v>
      </c>
      <c r="D102" s="78">
        <v>10</v>
      </c>
      <c r="E102" s="79" t="s">
        <v>18</v>
      </c>
      <c r="F102" s="81" t="s">
        <v>182</v>
      </c>
      <c r="G102" s="123"/>
      <c r="H102" s="126"/>
      <c r="I102" s="123"/>
      <c r="J102" s="123"/>
      <c r="K102" s="23">
        <f t="shared" si="9"/>
        <v>580</v>
      </c>
      <c r="L102" s="23">
        <f t="shared" si="10"/>
        <v>638</v>
      </c>
      <c r="M102" s="80">
        <v>58</v>
      </c>
      <c r="N102" s="21">
        <f t="shared" si="12"/>
        <v>63.800000000000004</v>
      </c>
      <c r="O102" s="30"/>
      <c r="P102" s="31">
        <f t="shared" si="11"/>
        <v>0</v>
      </c>
      <c r="Q102" s="32" t="str">
        <f t="shared" si="13"/>
        <v xml:space="preserve"> </v>
      </c>
      <c r="S102" s="64"/>
      <c r="T102" s="64"/>
    </row>
    <row r="103" spans="1:20" ht="27.6">
      <c r="A103" s="58"/>
      <c r="B103" s="77">
        <v>97</v>
      </c>
      <c r="C103" s="43" t="s">
        <v>185</v>
      </c>
      <c r="D103" s="78">
        <v>10</v>
      </c>
      <c r="E103" s="79" t="s">
        <v>18</v>
      </c>
      <c r="F103" s="81" t="s">
        <v>182</v>
      </c>
      <c r="G103" s="123"/>
      <c r="H103" s="126"/>
      <c r="I103" s="123"/>
      <c r="J103" s="123"/>
      <c r="K103" s="23">
        <f aca="true" t="shared" si="14" ref="K103:K138">D103*M103</f>
        <v>580</v>
      </c>
      <c r="L103" s="23">
        <f aca="true" t="shared" si="15" ref="L103:L138">D103*N103</f>
        <v>638</v>
      </c>
      <c r="M103" s="80">
        <v>58</v>
      </c>
      <c r="N103" s="21">
        <f t="shared" si="12"/>
        <v>63.800000000000004</v>
      </c>
      <c r="O103" s="30"/>
      <c r="P103" s="31">
        <f aca="true" t="shared" si="16" ref="P103:P134">D103*O103</f>
        <v>0</v>
      </c>
      <c r="Q103" s="32" t="str">
        <f t="shared" si="13"/>
        <v xml:space="preserve"> </v>
      </c>
      <c r="S103" s="64"/>
      <c r="T103" s="64"/>
    </row>
    <row r="104" spans="1:20" ht="27.6">
      <c r="A104" s="58"/>
      <c r="B104" s="77">
        <v>98</v>
      </c>
      <c r="C104" s="82" t="s">
        <v>111</v>
      </c>
      <c r="D104" s="78">
        <v>30</v>
      </c>
      <c r="E104" s="45" t="s">
        <v>18</v>
      </c>
      <c r="F104" s="44" t="s">
        <v>112</v>
      </c>
      <c r="G104" s="123"/>
      <c r="H104" s="126"/>
      <c r="I104" s="123"/>
      <c r="J104" s="123"/>
      <c r="K104" s="23">
        <f t="shared" si="14"/>
        <v>105</v>
      </c>
      <c r="L104" s="23">
        <f t="shared" si="15"/>
        <v>115.50000000000001</v>
      </c>
      <c r="M104" s="83">
        <v>3.5</v>
      </c>
      <c r="N104" s="21">
        <f t="shared" si="12"/>
        <v>3.8500000000000005</v>
      </c>
      <c r="O104" s="30"/>
      <c r="P104" s="31">
        <f t="shared" si="16"/>
        <v>0</v>
      </c>
      <c r="Q104" s="32" t="str">
        <f t="shared" si="13"/>
        <v xml:space="preserve"> </v>
      </c>
      <c r="S104" s="64"/>
      <c r="T104" s="64"/>
    </row>
    <row r="105" spans="1:20" ht="27.6">
      <c r="A105" s="58"/>
      <c r="B105" s="77">
        <v>99</v>
      </c>
      <c r="C105" s="82" t="s">
        <v>186</v>
      </c>
      <c r="D105" s="78">
        <v>30</v>
      </c>
      <c r="E105" s="45" t="s">
        <v>18</v>
      </c>
      <c r="F105" s="44" t="s">
        <v>112</v>
      </c>
      <c r="G105" s="123"/>
      <c r="H105" s="126"/>
      <c r="I105" s="123"/>
      <c r="J105" s="123"/>
      <c r="K105" s="23">
        <f t="shared" si="14"/>
        <v>105</v>
      </c>
      <c r="L105" s="23">
        <f t="shared" si="15"/>
        <v>115.50000000000001</v>
      </c>
      <c r="M105" s="83">
        <v>3.5</v>
      </c>
      <c r="N105" s="21">
        <f t="shared" si="12"/>
        <v>3.8500000000000005</v>
      </c>
      <c r="O105" s="30"/>
      <c r="P105" s="31">
        <f t="shared" si="16"/>
        <v>0</v>
      </c>
      <c r="Q105" s="32" t="str">
        <f t="shared" si="13"/>
        <v xml:space="preserve"> </v>
      </c>
      <c r="S105" s="64"/>
      <c r="T105" s="64"/>
    </row>
    <row r="106" spans="1:20" ht="27.6">
      <c r="A106" s="58"/>
      <c r="B106" s="77">
        <v>100</v>
      </c>
      <c r="C106" s="82" t="s">
        <v>187</v>
      </c>
      <c r="D106" s="78">
        <v>30</v>
      </c>
      <c r="E106" s="45" t="s">
        <v>18</v>
      </c>
      <c r="F106" s="44" t="s">
        <v>112</v>
      </c>
      <c r="G106" s="123"/>
      <c r="H106" s="126"/>
      <c r="I106" s="123"/>
      <c r="J106" s="123"/>
      <c r="K106" s="23">
        <f t="shared" si="14"/>
        <v>105</v>
      </c>
      <c r="L106" s="23">
        <f t="shared" si="15"/>
        <v>115.50000000000001</v>
      </c>
      <c r="M106" s="83">
        <v>3.5</v>
      </c>
      <c r="N106" s="21">
        <f t="shared" si="12"/>
        <v>3.8500000000000005</v>
      </c>
      <c r="O106" s="30"/>
      <c r="P106" s="31">
        <f t="shared" si="16"/>
        <v>0</v>
      </c>
      <c r="Q106" s="32" t="str">
        <f t="shared" si="13"/>
        <v xml:space="preserve"> </v>
      </c>
      <c r="S106" s="64"/>
      <c r="T106" s="64"/>
    </row>
    <row r="107" spans="1:20" ht="27.6">
      <c r="A107" s="58"/>
      <c r="B107" s="77">
        <v>101</v>
      </c>
      <c r="C107" s="82" t="s">
        <v>188</v>
      </c>
      <c r="D107" s="78">
        <v>30</v>
      </c>
      <c r="E107" s="45" t="s">
        <v>18</v>
      </c>
      <c r="F107" s="44" t="s">
        <v>112</v>
      </c>
      <c r="G107" s="123"/>
      <c r="H107" s="126"/>
      <c r="I107" s="123"/>
      <c r="J107" s="123"/>
      <c r="K107" s="23">
        <f t="shared" si="14"/>
        <v>105</v>
      </c>
      <c r="L107" s="23">
        <f t="shared" si="15"/>
        <v>115.50000000000001</v>
      </c>
      <c r="M107" s="83">
        <v>3.5</v>
      </c>
      <c r="N107" s="21">
        <f t="shared" si="12"/>
        <v>3.8500000000000005</v>
      </c>
      <c r="O107" s="30"/>
      <c r="P107" s="31">
        <f t="shared" si="16"/>
        <v>0</v>
      </c>
      <c r="Q107" s="32" t="str">
        <f t="shared" si="13"/>
        <v xml:space="preserve"> </v>
      </c>
      <c r="S107" s="64"/>
      <c r="T107" s="64"/>
    </row>
    <row r="108" spans="1:20" ht="27.6">
      <c r="A108" s="58"/>
      <c r="B108" s="77">
        <v>102</v>
      </c>
      <c r="C108" s="43" t="s">
        <v>25</v>
      </c>
      <c r="D108" s="78">
        <v>30</v>
      </c>
      <c r="E108" s="79" t="s">
        <v>26</v>
      </c>
      <c r="F108" s="48" t="s">
        <v>27</v>
      </c>
      <c r="G108" s="123"/>
      <c r="H108" s="126"/>
      <c r="I108" s="123"/>
      <c r="J108" s="123"/>
      <c r="K108" s="23">
        <f t="shared" si="14"/>
        <v>1110</v>
      </c>
      <c r="L108" s="23">
        <f t="shared" si="15"/>
        <v>1221</v>
      </c>
      <c r="M108" s="83">
        <v>37</v>
      </c>
      <c r="N108" s="21">
        <f t="shared" si="12"/>
        <v>40.7</v>
      </c>
      <c r="O108" s="30"/>
      <c r="P108" s="31">
        <f t="shared" si="16"/>
        <v>0</v>
      </c>
      <c r="Q108" s="32" t="str">
        <f t="shared" si="13"/>
        <v xml:space="preserve"> </v>
      </c>
      <c r="S108" s="64"/>
      <c r="T108" s="64"/>
    </row>
    <row r="109" spans="1:20" ht="15.6">
      <c r="A109" s="58"/>
      <c r="B109" s="77">
        <v>103</v>
      </c>
      <c r="C109" s="43" t="s">
        <v>189</v>
      </c>
      <c r="D109" s="78">
        <v>2</v>
      </c>
      <c r="E109" s="79" t="s">
        <v>26</v>
      </c>
      <c r="F109" s="44" t="s">
        <v>190</v>
      </c>
      <c r="G109" s="123"/>
      <c r="H109" s="126"/>
      <c r="I109" s="123"/>
      <c r="J109" s="123"/>
      <c r="K109" s="23">
        <f t="shared" si="14"/>
        <v>120</v>
      </c>
      <c r="L109" s="23">
        <f t="shared" si="15"/>
        <v>132</v>
      </c>
      <c r="M109" s="83">
        <v>60</v>
      </c>
      <c r="N109" s="21">
        <f t="shared" si="12"/>
        <v>66</v>
      </c>
      <c r="O109" s="30"/>
      <c r="P109" s="31">
        <f t="shared" si="16"/>
        <v>0</v>
      </c>
      <c r="Q109" s="32" t="str">
        <f t="shared" si="13"/>
        <v xml:space="preserve"> </v>
      </c>
      <c r="S109" s="64"/>
      <c r="T109" s="64"/>
    </row>
    <row r="110" spans="1:20" ht="15.6">
      <c r="A110" s="58"/>
      <c r="B110" s="77">
        <v>104</v>
      </c>
      <c r="C110" s="43" t="s">
        <v>191</v>
      </c>
      <c r="D110" s="78">
        <v>4</v>
      </c>
      <c r="E110" s="79" t="s">
        <v>26</v>
      </c>
      <c r="F110" s="44" t="s">
        <v>192</v>
      </c>
      <c r="G110" s="123"/>
      <c r="H110" s="126"/>
      <c r="I110" s="123"/>
      <c r="J110" s="123"/>
      <c r="K110" s="23">
        <f t="shared" si="14"/>
        <v>72</v>
      </c>
      <c r="L110" s="23">
        <f t="shared" si="15"/>
        <v>79.2</v>
      </c>
      <c r="M110" s="83">
        <v>18</v>
      </c>
      <c r="N110" s="21">
        <f t="shared" si="12"/>
        <v>19.8</v>
      </c>
      <c r="O110" s="30"/>
      <c r="P110" s="31">
        <f t="shared" si="16"/>
        <v>0</v>
      </c>
      <c r="Q110" s="32" t="str">
        <f t="shared" si="13"/>
        <v xml:space="preserve"> </v>
      </c>
      <c r="S110" s="64"/>
      <c r="T110" s="64"/>
    </row>
    <row r="111" spans="1:20" ht="15.6">
      <c r="A111" s="58"/>
      <c r="B111" s="77">
        <v>105</v>
      </c>
      <c r="C111" s="43" t="s">
        <v>193</v>
      </c>
      <c r="D111" s="78">
        <v>4</v>
      </c>
      <c r="E111" s="79" t="s">
        <v>26</v>
      </c>
      <c r="F111" s="44" t="s">
        <v>194</v>
      </c>
      <c r="G111" s="123"/>
      <c r="H111" s="126"/>
      <c r="I111" s="123"/>
      <c r="J111" s="123"/>
      <c r="K111" s="23">
        <f t="shared" si="14"/>
        <v>120</v>
      </c>
      <c r="L111" s="23">
        <f t="shared" si="15"/>
        <v>132</v>
      </c>
      <c r="M111" s="83">
        <v>30</v>
      </c>
      <c r="N111" s="21">
        <f t="shared" si="12"/>
        <v>33</v>
      </c>
      <c r="O111" s="30"/>
      <c r="P111" s="31">
        <f t="shared" si="16"/>
        <v>0</v>
      </c>
      <c r="Q111" s="32" t="str">
        <f t="shared" si="13"/>
        <v xml:space="preserve"> </v>
      </c>
      <c r="S111" s="64"/>
      <c r="T111" s="64"/>
    </row>
    <row r="112" spans="1:20" ht="15.6">
      <c r="A112" s="58"/>
      <c r="B112" s="77">
        <v>106</v>
      </c>
      <c r="C112" s="43" t="s">
        <v>195</v>
      </c>
      <c r="D112" s="78">
        <v>4</v>
      </c>
      <c r="E112" s="79" t="s">
        <v>26</v>
      </c>
      <c r="F112" s="44" t="s">
        <v>196</v>
      </c>
      <c r="G112" s="123"/>
      <c r="H112" s="126"/>
      <c r="I112" s="123"/>
      <c r="J112" s="123"/>
      <c r="K112" s="23">
        <f t="shared" si="14"/>
        <v>88</v>
      </c>
      <c r="L112" s="23">
        <f t="shared" si="15"/>
        <v>96.80000000000001</v>
      </c>
      <c r="M112" s="83">
        <v>22</v>
      </c>
      <c r="N112" s="21">
        <f t="shared" si="12"/>
        <v>24.200000000000003</v>
      </c>
      <c r="O112" s="30"/>
      <c r="P112" s="31">
        <f t="shared" si="16"/>
        <v>0</v>
      </c>
      <c r="Q112" s="32" t="str">
        <f t="shared" si="13"/>
        <v xml:space="preserve"> </v>
      </c>
      <c r="S112" s="64"/>
      <c r="T112" s="64"/>
    </row>
    <row r="113" spans="1:20" ht="15.6">
      <c r="A113" s="58"/>
      <c r="B113" s="77">
        <v>107</v>
      </c>
      <c r="C113" s="43" t="s">
        <v>47</v>
      </c>
      <c r="D113" s="78">
        <v>30</v>
      </c>
      <c r="E113" s="79" t="s">
        <v>18</v>
      </c>
      <c r="F113" s="44" t="s">
        <v>48</v>
      </c>
      <c r="G113" s="123"/>
      <c r="H113" s="126"/>
      <c r="I113" s="123"/>
      <c r="J113" s="123"/>
      <c r="K113" s="23">
        <f t="shared" si="14"/>
        <v>48</v>
      </c>
      <c r="L113" s="23">
        <f t="shared" si="15"/>
        <v>52.800000000000004</v>
      </c>
      <c r="M113" s="83">
        <v>1.6</v>
      </c>
      <c r="N113" s="21">
        <f t="shared" si="12"/>
        <v>1.7600000000000002</v>
      </c>
      <c r="O113" s="30"/>
      <c r="P113" s="31">
        <f t="shared" si="16"/>
        <v>0</v>
      </c>
      <c r="Q113" s="32" t="str">
        <f t="shared" si="13"/>
        <v xml:space="preserve"> </v>
      </c>
      <c r="S113" s="64"/>
      <c r="T113" s="64"/>
    </row>
    <row r="114" spans="1:20" ht="15.6">
      <c r="A114" s="58"/>
      <c r="B114" s="77">
        <v>108</v>
      </c>
      <c r="C114" s="46" t="s">
        <v>197</v>
      </c>
      <c r="D114" s="78">
        <v>30</v>
      </c>
      <c r="E114" s="79" t="s">
        <v>18</v>
      </c>
      <c r="F114" s="44" t="s">
        <v>198</v>
      </c>
      <c r="G114" s="123"/>
      <c r="H114" s="126"/>
      <c r="I114" s="123"/>
      <c r="J114" s="123"/>
      <c r="K114" s="23">
        <f t="shared" si="14"/>
        <v>210</v>
      </c>
      <c r="L114" s="23">
        <f t="shared" si="15"/>
        <v>231.00000000000003</v>
      </c>
      <c r="M114" s="83">
        <v>7</v>
      </c>
      <c r="N114" s="21">
        <f t="shared" si="12"/>
        <v>7.700000000000001</v>
      </c>
      <c r="O114" s="30"/>
      <c r="P114" s="31">
        <f t="shared" si="16"/>
        <v>0</v>
      </c>
      <c r="Q114" s="32" t="str">
        <f t="shared" si="13"/>
        <v xml:space="preserve"> </v>
      </c>
      <c r="S114" s="64"/>
      <c r="T114" s="64"/>
    </row>
    <row r="115" spans="1:20" ht="15.6">
      <c r="A115" s="58"/>
      <c r="B115" s="77">
        <v>109</v>
      </c>
      <c r="C115" s="43" t="s">
        <v>49</v>
      </c>
      <c r="D115" s="78">
        <v>8</v>
      </c>
      <c r="E115" s="79" t="s">
        <v>18</v>
      </c>
      <c r="F115" s="44" t="s">
        <v>50</v>
      </c>
      <c r="G115" s="123"/>
      <c r="H115" s="126"/>
      <c r="I115" s="123"/>
      <c r="J115" s="123"/>
      <c r="K115" s="23">
        <f t="shared" si="14"/>
        <v>144</v>
      </c>
      <c r="L115" s="23">
        <f t="shared" si="15"/>
        <v>158.4</v>
      </c>
      <c r="M115" s="83">
        <v>18</v>
      </c>
      <c r="N115" s="21">
        <f t="shared" si="12"/>
        <v>19.8</v>
      </c>
      <c r="O115" s="30"/>
      <c r="P115" s="31">
        <f t="shared" si="16"/>
        <v>0</v>
      </c>
      <c r="Q115" s="32" t="str">
        <f t="shared" si="13"/>
        <v xml:space="preserve"> </v>
      </c>
      <c r="S115" s="64"/>
      <c r="T115" s="64"/>
    </row>
    <row r="116" spans="1:20" ht="15.6">
      <c r="A116" s="58"/>
      <c r="B116" s="77">
        <v>110</v>
      </c>
      <c r="C116" s="43" t="s">
        <v>199</v>
      </c>
      <c r="D116" s="78">
        <v>8</v>
      </c>
      <c r="E116" s="79" t="s">
        <v>18</v>
      </c>
      <c r="F116" s="44" t="s">
        <v>200</v>
      </c>
      <c r="G116" s="123"/>
      <c r="H116" s="126"/>
      <c r="I116" s="123"/>
      <c r="J116" s="123"/>
      <c r="K116" s="23">
        <f t="shared" si="14"/>
        <v>144</v>
      </c>
      <c r="L116" s="23">
        <f t="shared" si="15"/>
        <v>158.4</v>
      </c>
      <c r="M116" s="83">
        <v>18</v>
      </c>
      <c r="N116" s="21">
        <f t="shared" si="12"/>
        <v>19.8</v>
      </c>
      <c r="O116" s="30"/>
      <c r="P116" s="31">
        <f t="shared" si="16"/>
        <v>0</v>
      </c>
      <c r="Q116" s="32" t="str">
        <f t="shared" si="13"/>
        <v xml:space="preserve"> </v>
      </c>
      <c r="S116" s="64"/>
      <c r="T116" s="64"/>
    </row>
    <row r="117" spans="1:20" ht="15.6">
      <c r="A117" s="58"/>
      <c r="B117" s="77">
        <v>111</v>
      </c>
      <c r="C117" s="43" t="s">
        <v>201</v>
      </c>
      <c r="D117" s="78">
        <v>5</v>
      </c>
      <c r="E117" s="79" t="s">
        <v>18</v>
      </c>
      <c r="F117" s="44" t="s">
        <v>200</v>
      </c>
      <c r="G117" s="123"/>
      <c r="H117" s="126"/>
      <c r="I117" s="123"/>
      <c r="J117" s="123"/>
      <c r="K117" s="23">
        <f t="shared" si="14"/>
        <v>125</v>
      </c>
      <c r="L117" s="23">
        <f t="shared" si="15"/>
        <v>137.50000000000003</v>
      </c>
      <c r="M117" s="83">
        <v>25</v>
      </c>
      <c r="N117" s="21">
        <f t="shared" si="12"/>
        <v>27.500000000000004</v>
      </c>
      <c r="O117" s="30"/>
      <c r="P117" s="31">
        <f t="shared" si="16"/>
        <v>0</v>
      </c>
      <c r="Q117" s="32" t="str">
        <f t="shared" si="13"/>
        <v xml:space="preserve"> </v>
      </c>
      <c r="S117" s="64"/>
      <c r="T117" s="64"/>
    </row>
    <row r="118" spans="1:20" ht="27.6">
      <c r="A118" s="58"/>
      <c r="B118" s="77">
        <v>112</v>
      </c>
      <c r="C118" s="43" t="s">
        <v>202</v>
      </c>
      <c r="D118" s="78">
        <v>5</v>
      </c>
      <c r="E118" s="79" t="s">
        <v>18</v>
      </c>
      <c r="F118" s="44" t="s">
        <v>203</v>
      </c>
      <c r="G118" s="123"/>
      <c r="H118" s="126"/>
      <c r="I118" s="123"/>
      <c r="J118" s="123"/>
      <c r="K118" s="23">
        <f t="shared" si="14"/>
        <v>90</v>
      </c>
      <c r="L118" s="23">
        <f t="shared" si="15"/>
        <v>99</v>
      </c>
      <c r="M118" s="83">
        <v>18</v>
      </c>
      <c r="N118" s="21">
        <f t="shared" si="12"/>
        <v>19.8</v>
      </c>
      <c r="O118" s="30"/>
      <c r="P118" s="31">
        <f t="shared" si="16"/>
        <v>0</v>
      </c>
      <c r="Q118" s="32" t="str">
        <f t="shared" si="13"/>
        <v xml:space="preserve"> </v>
      </c>
      <c r="S118" s="64"/>
      <c r="T118" s="64"/>
    </row>
    <row r="119" spans="1:20" ht="28.8">
      <c r="A119" s="58"/>
      <c r="B119" s="77">
        <v>113</v>
      </c>
      <c r="C119" s="43" t="s">
        <v>204</v>
      </c>
      <c r="D119" s="78">
        <v>10</v>
      </c>
      <c r="E119" s="79" t="s">
        <v>18</v>
      </c>
      <c r="F119" s="44" t="s">
        <v>205</v>
      </c>
      <c r="G119" s="123"/>
      <c r="H119" s="126"/>
      <c r="I119" s="123"/>
      <c r="J119" s="123"/>
      <c r="K119" s="23">
        <f t="shared" si="14"/>
        <v>70</v>
      </c>
      <c r="L119" s="23">
        <f t="shared" si="15"/>
        <v>77.00000000000001</v>
      </c>
      <c r="M119" s="83">
        <v>7</v>
      </c>
      <c r="N119" s="21">
        <f t="shared" si="12"/>
        <v>7.700000000000001</v>
      </c>
      <c r="O119" s="30"/>
      <c r="P119" s="31">
        <f t="shared" si="16"/>
        <v>0</v>
      </c>
      <c r="Q119" s="32" t="str">
        <f t="shared" si="13"/>
        <v xml:space="preserve"> </v>
      </c>
      <c r="S119" s="64"/>
      <c r="T119" s="64"/>
    </row>
    <row r="120" spans="1:20" ht="41.4">
      <c r="A120" s="58"/>
      <c r="B120" s="77">
        <v>114</v>
      </c>
      <c r="C120" s="43" t="s">
        <v>67</v>
      </c>
      <c r="D120" s="78">
        <v>20</v>
      </c>
      <c r="E120" s="79" t="s">
        <v>18</v>
      </c>
      <c r="F120" s="44" t="s">
        <v>68</v>
      </c>
      <c r="G120" s="123"/>
      <c r="H120" s="126"/>
      <c r="I120" s="123"/>
      <c r="J120" s="123"/>
      <c r="K120" s="23">
        <f t="shared" si="14"/>
        <v>180</v>
      </c>
      <c r="L120" s="23">
        <f t="shared" si="15"/>
        <v>198</v>
      </c>
      <c r="M120" s="83">
        <v>9</v>
      </c>
      <c r="N120" s="21">
        <f t="shared" si="12"/>
        <v>9.9</v>
      </c>
      <c r="O120" s="30"/>
      <c r="P120" s="31">
        <f t="shared" si="16"/>
        <v>0</v>
      </c>
      <c r="Q120" s="32" t="str">
        <f t="shared" si="13"/>
        <v xml:space="preserve"> </v>
      </c>
      <c r="S120" s="64"/>
      <c r="T120" s="64"/>
    </row>
    <row r="121" spans="1:20" ht="41.4">
      <c r="A121" s="58"/>
      <c r="B121" s="77">
        <v>115</v>
      </c>
      <c r="C121" s="43" t="s">
        <v>69</v>
      </c>
      <c r="D121" s="78">
        <v>20</v>
      </c>
      <c r="E121" s="79" t="s">
        <v>18</v>
      </c>
      <c r="F121" s="44" t="s">
        <v>68</v>
      </c>
      <c r="G121" s="123"/>
      <c r="H121" s="126"/>
      <c r="I121" s="123"/>
      <c r="J121" s="123"/>
      <c r="K121" s="23">
        <f t="shared" si="14"/>
        <v>180</v>
      </c>
      <c r="L121" s="23">
        <f t="shared" si="15"/>
        <v>198</v>
      </c>
      <c r="M121" s="83">
        <v>9</v>
      </c>
      <c r="N121" s="21">
        <f t="shared" si="12"/>
        <v>9.9</v>
      </c>
      <c r="O121" s="30"/>
      <c r="P121" s="31">
        <f t="shared" si="16"/>
        <v>0</v>
      </c>
      <c r="Q121" s="32" t="str">
        <f t="shared" si="13"/>
        <v xml:space="preserve"> </v>
      </c>
      <c r="S121" s="64"/>
      <c r="T121" s="64"/>
    </row>
    <row r="122" spans="1:20" ht="28.8">
      <c r="A122" s="58"/>
      <c r="B122" s="77">
        <v>116</v>
      </c>
      <c r="C122" s="43" t="s">
        <v>206</v>
      </c>
      <c r="D122" s="78">
        <v>20</v>
      </c>
      <c r="E122" s="79" t="s">
        <v>26</v>
      </c>
      <c r="F122" s="44" t="s">
        <v>207</v>
      </c>
      <c r="G122" s="123"/>
      <c r="H122" s="126"/>
      <c r="I122" s="123"/>
      <c r="J122" s="123"/>
      <c r="K122" s="23">
        <f t="shared" si="14"/>
        <v>400</v>
      </c>
      <c r="L122" s="23">
        <f t="shared" si="15"/>
        <v>440</v>
      </c>
      <c r="M122" s="83">
        <v>20</v>
      </c>
      <c r="N122" s="21">
        <f t="shared" si="12"/>
        <v>22</v>
      </c>
      <c r="O122" s="30"/>
      <c r="P122" s="31">
        <f t="shared" si="16"/>
        <v>0</v>
      </c>
      <c r="Q122" s="32" t="str">
        <f t="shared" si="13"/>
        <v xml:space="preserve"> </v>
      </c>
      <c r="S122" s="64"/>
      <c r="T122" s="64"/>
    </row>
    <row r="123" spans="1:20" ht="28.8">
      <c r="A123" s="58"/>
      <c r="B123" s="77">
        <v>117</v>
      </c>
      <c r="C123" s="43" t="s">
        <v>208</v>
      </c>
      <c r="D123" s="78">
        <v>20</v>
      </c>
      <c r="E123" s="79" t="s">
        <v>26</v>
      </c>
      <c r="F123" s="44" t="s">
        <v>207</v>
      </c>
      <c r="G123" s="123"/>
      <c r="H123" s="126"/>
      <c r="I123" s="123"/>
      <c r="J123" s="123"/>
      <c r="K123" s="23">
        <f t="shared" si="14"/>
        <v>400</v>
      </c>
      <c r="L123" s="23">
        <f t="shared" si="15"/>
        <v>440</v>
      </c>
      <c r="M123" s="83">
        <v>20</v>
      </c>
      <c r="N123" s="21">
        <f t="shared" si="12"/>
        <v>22</v>
      </c>
      <c r="O123" s="30"/>
      <c r="P123" s="31">
        <f t="shared" si="16"/>
        <v>0</v>
      </c>
      <c r="Q123" s="32" t="str">
        <f t="shared" si="13"/>
        <v xml:space="preserve"> </v>
      </c>
      <c r="S123" s="64"/>
      <c r="T123" s="64"/>
    </row>
    <row r="124" spans="1:20" ht="15.6">
      <c r="A124" s="58"/>
      <c r="B124" s="77">
        <v>118</v>
      </c>
      <c r="C124" s="43" t="s">
        <v>209</v>
      </c>
      <c r="D124" s="78">
        <v>20</v>
      </c>
      <c r="E124" s="79" t="s">
        <v>165</v>
      </c>
      <c r="F124" s="44" t="s">
        <v>210</v>
      </c>
      <c r="G124" s="123"/>
      <c r="H124" s="126"/>
      <c r="I124" s="123"/>
      <c r="J124" s="123"/>
      <c r="K124" s="23">
        <f t="shared" si="14"/>
        <v>160</v>
      </c>
      <c r="L124" s="23">
        <f t="shared" si="15"/>
        <v>176</v>
      </c>
      <c r="M124" s="83">
        <v>8</v>
      </c>
      <c r="N124" s="21">
        <f t="shared" si="12"/>
        <v>8.8</v>
      </c>
      <c r="O124" s="30"/>
      <c r="P124" s="31">
        <f t="shared" si="16"/>
        <v>0</v>
      </c>
      <c r="Q124" s="32" t="str">
        <f t="shared" si="13"/>
        <v xml:space="preserve"> </v>
      </c>
      <c r="S124" s="64"/>
      <c r="T124" s="64"/>
    </row>
    <row r="125" spans="1:20" ht="15.6">
      <c r="A125" s="58"/>
      <c r="B125" s="77">
        <v>119</v>
      </c>
      <c r="C125" s="43" t="s">
        <v>211</v>
      </c>
      <c r="D125" s="78">
        <v>20</v>
      </c>
      <c r="E125" s="79" t="s">
        <v>165</v>
      </c>
      <c r="F125" s="44" t="s">
        <v>212</v>
      </c>
      <c r="G125" s="123"/>
      <c r="H125" s="126"/>
      <c r="I125" s="123"/>
      <c r="J125" s="123"/>
      <c r="K125" s="23">
        <f t="shared" si="14"/>
        <v>160</v>
      </c>
      <c r="L125" s="23">
        <f t="shared" si="15"/>
        <v>176</v>
      </c>
      <c r="M125" s="83">
        <v>8</v>
      </c>
      <c r="N125" s="21">
        <f t="shared" si="12"/>
        <v>8.8</v>
      </c>
      <c r="O125" s="30"/>
      <c r="P125" s="31">
        <f t="shared" si="16"/>
        <v>0</v>
      </c>
      <c r="Q125" s="32" t="str">
        <f t="shared" si="13"/>
        <v xml:space="preserve"> </v>
      </c>
      <c r="S125" s="64"/>
      <c r="T125" s="64"/>
    </row>
    <row r="126" spans="1:20" ht="15.6">
      <c r="A126" s="58"/>
      <c r="B126" s="77">
        <v>120</v>
      </c>
      <c r="C126" s="43" t="s">
        <v>213</v>
      </c>
      <c r="D126" s="78">
        <v>20</v>
      </c>
      <c r="E126" s="79" t="s">
        <v>165</v>
      </c>
      <c r="F126" s="44" t="s">
        <v>214</v>
      </c>
      <c r="G126" s="123"/>
      <c r="H126" s="126"/>
      <c r="I126" s="123"/>
      <c r="J126" s="123"/>
      <c r="K126" s="23">
        <f t="shared" si="14"/>
        <v>160</v>
      </c>
      <c r="L126" s="23">
        <f t="shared" si="15"/>
        <v>176</v>
      </c>
      <c r="M126" s="83">
        <v>8</v>
      </c>
      <c r="N126" s="21">
        <f t="shared" si="12"/>
        <v>8.8</v>
      </c>
      <c r="O126" s="30"/>
      <c r="P126" s="31">
        <f t="shared" si="16"/>
        <v>0</v>
      </c>
      <c r="Q126" s="32" t="str">
        <f t="shared" si="13"/>
        <v xml:space="preserve"> </v>
      </c>
      <c r="S126" s="64"/>
      <c r="T126" s="64"/>
    </row>
    <row r="127" spans="1:20" ht="15.6">
      <c r="A127" s="58"/>
      <c r="B127" s="77">
        <v>121</v>
      </c>
      <c r="C127" s="43" t="s">
        <v>215</v>
      </c>
      <c r="D127" s="78">
        <v>20</v>
      </c>
      <c r="E127" s="79" t="s">
        <v>165</v>
      </c>
      <c r="F127" s="44" t="s">
        <v>216</v>
      </c>
      <c r="G127" s="123"/>
      <c r="H127" s="126"/>
      <c r="I127" s="123"/>
      <c r="J127" s="123"/>
      <c r="K127" s="23">
        <f t="shared" si="14"/>
        <v>160</v>
      </c>
      <c r="L127" s="23">
        <f t="shared" si="15"/>
        <v>176</v>
      </c>
      <c r="M127" s="83">
        <v>8</v>
      </c>
      <c r="N127" s="21">
        <f t="shared" si="12"/>
        <v>8.8</v>
      </c>
      <c r="O127" s="30"/>
      <c r="P127" s="31">
        <f t="shared" si="16"/>
        <v>0</v>
      </c>
      <c r="Q127" s="32" t="str">
        <f t="shared" si="13"/>
        <v xml:space="preserve"> </v>
      </c>
      <c r="S127" s="64"/>
      <c r="T127" s="64"/>
    </row>
    <row r="128" spans="1:20" ht="27.6">
      <c r="A128" s="58"/>
      <c r="B128" s="77">
        <v>122</v>
      </c>
      <c r="C128" s="43" t="s">
        <v>156</v>
      </c>
      <c r="D128" s="78">
        <v>8</v>
      </c>
      <c r="E128" s="79" t="s">
        <v>79</v>
      </c>
      <c r="F128" s="44" t="s">
        <v>157</v>
      </c>
      <c r="G128" s="123"/>
      <c r="H128" s="126"/>
      <c r="I128" s="123"/>
      <c r="J128" s="123"/>
      <c r="K128" s="23">
        <f t="shared" si="14"/>
        <v>256</v>
      </c>
      <c r="L128" s="23">
        <f t="shared" si="15"/>
        <v>281.6</v>
      </c>
      <c r="M128" s="83">
        <v>32</v>
      </c>
      <c r="N128" s="21">
        <f t="shared" si="12"/>
        <v>35.2</v>
      </c>
      <c r="O128" s="30"/>
      <c r="P128" s="31">
        <f t="shared" si="16"/>
        <v>0</v>
      </c>
      <c r="Q128" s="32" t="str">
        <f t="shared" si="13"/>
        <v xml:space="preserve"> </v>
      </c>
      <c r="S128" s="64"/>
      <c r="T128" s="64"/>
    </row>
    <row r="129" spans="1:20" ht="41.4">
      <c r="A129" s="58"/>
      <c r="B129" s="77">
        <v>123</v>
      </c>
      <c r="C129" s="43" t="s">
        <v>162</v>
      </c>
      <c r="D129" s="78">
        <v>20</v>
      </c>
      <c r="E129" s="79" t="s">
        <v>79</v>
      </c>
      <c r="F129" s="44" t="s">
        <v>163</v>
      </c>
      <c r="G129" s="123"/>
      <c r="H129" s="126"/>
      <c r="I129" s="123"/>
      <c r="J129" s="123"/>
      <c r="K129" s="23">
        <f t="shared" si="14"/>
        <v>920</v>
      </c>
      <c r="L129" s="23">
        <f t="shared" si="15"/>
        <v>1012</v>
      </c>
      <c r="M129" s="83">
        <v>46</v>
      </c>
      <c r="N129" s="21">
        <f t="shared" si="12"/>
        <v>50.6</v>
      </c>
      <c r="O129" s="30"/>
      <c r="P129" s="31">
        <f t="shared" si="16"/>
        <v>0</v>
      </c>
      <c r="Q129" s="32" t="str">
        <f t="shared" si="13"/>
        <v xml:space="preserve"> </v>
      </c>
      <c r="S129" s="64"/>
      <c r="T129" s="64"/>
    </row>
    <row r="130" spans="1:20" ht="27.6">
      <c r="A130" s="58"/>
      <c r="B130" s="77">
        <v>124</v>
      </c>
      <c r="C130" s="43" t="s">
        <v>76</v>
      </c>
      <c r="D130" s="78">
        <v>1</v>
      </c>
      <c r="E130" s="79" t="s">
        <v>26</v>
      </c>
      <c r="F130" s="44" t="s">
        <v>77</v>
      </c>
      <c r="G130" s="123"/>
      <c r="H130" s="126"/>
      <c r="I130" s="123"/>
      <c r="J130" s="123"/>
      <c r="K130" s="21">
        <f t="shared" si="14"/>
        <v>28</v>
      </c>
      <c r="L130" s="21">
        <f t="shared" si="15"/>
        <v>30.800000000000004</v>
      </c>
      <c r="M130" s="83">
        <v>28</v>
      </c>
      <c r="N130" s="21">
        <f t="shared" si="12"/>
        <v>30.800000000000004</v>
      </c>
      <c r="O130" s="30"/>
      <c r="P130" s="31">
        <f t="shared" si="16"/>
        <v>0</v>
      </c>
      <c r="Q130" s="32" t="str">
        <f t="shared" si="13"/>
        <v xml:space="preserve"> </v>
      </c>
      <c r="S130" s="64"/>
      <c r="T130" s="64"/>
    </row>
    <row r="131" spans="1:20" ht="27.6">
      <c r="A131" s="58"/>
      <c r="B131" s="77">
        <v>125</v>
      </c>
      <c r="C131" s="43" t="s">
        <v>217</v>
      </c>
      <c r="D131" s="78">
        <v>1</v>
      </c>
      <c r="E131" s="79" t="s">
        <v>18</v>
      </c>
      <c r="F131" s="44" t="s">
        <v>218</v>
      </c>
      <c r="G131" s="123"/>
      <c r="H131" s="126"/>
      <c r="I131" s="123"/>
      <c r="J131" s="123"/>
      <c r="K131" s="21">
        <f t="shared" si="14"/>
        <v>80</v>
      </c>
      <c r="L131" s="21">
        <f t="shared" si="15"/>
        <v>88</v>
      </c>
      <c r="M131" s="83">
        <v>80</v>
      </c>
      <c r="N131" s="21">
        <f t="shared" si="12"/>
        <v>88</v>
      </c>
      <c r="O131" s="30"/>
      <c r="P131" s="31">
        <f t="shared" si="16"/>
        <v>0</v>
      </c>
      <c r="Q131" s="32" t="str">
        <f t="shared" si="13"/>
        <v xml:space="preserve"> </v>
      </c>
      <c r="S131" s="64"/>
      <c r="T131" s="64"/>
    </row>
    <row r="132" spans="1:20" ht="28.8">
      <c r="A132" s="58"/>
      <c r="B132" s="77">
        <v>126</v>
      </c>
      <c r="C132" s="43" t="s">
        <v>219</v>
      </c>
      <c r="D132" s="78">
        <v>5</v>
      </c>
      <c r="E132" s="79" t="s">
        <v>18</v>
      </c>
      <c r="F132" s="44" t="s">
        <v>220</v>
      </c>
      <c r="G132" s="123"/>
      <c r="H132" s="126"/>
      <c r="I132" s="123"/>
      <c r="J132" s="123"/>
      <c r="K132" s="21">
        <f t="shared" si="14"/>
        <v>475</v>
      </c>
      <c r="L132" s="21">
        <f t="shared" si="15"/>
        <v>522.5000000000001</v>
      </c>
      <c r="M132" s="83">
        <v>95</v>
      </c>
      <c r="N132" s="21">
        <f t="shared" si="12"/>
        <v>104.50000000000001</v>
      </c>
      <c r="O132" s="30"/>
      <c r="P132" s="31">
        <f t="shared" si="16"/>
        <v>0</v>
      </c>
      <c r="Q132" s="32" t="str">
        <f t="shared" si="13"/>
        <v xml:space="preserve"> </v>
      </c>
      <c r="S132" s="64"/>
      <c r="T132" s="64"/>
    </row>
    <row r="133" spans="1:20" ht="27.6">
      <c r="A133" s="58"/>
      <c r="B133" s="77">
        <v>127</v>
      </c>
      <c r="C133" s="43" t="s">
        <v>81</v>
      </c>
      <c r="D133" s="78">
        <v>2</v>
      </c>
      <c r="E133" s="79" t="s">
        <v>18</v>
      </c>
      <c r="F133" s="44" t="s">
        <v>82</v>
      </c>
      <c r="G133" s="123"/>
      <c r="H133" s="126"/>
      <c r="I133" s="123"/>
      <c r="J133" s="123"/>
      <c r="K133" s="21">
        <f t="shared" si="14"/>
        <v>100</v>
      </c>
      <c r="L133" s="21">
        <f t="shared" si="15"/>
        <v>110.00000000000001</v>
      </c>
      <c r="M133" s="83">
        <v>50</v>
      </c>
      <c r="N133" s="21">
        <f t="shared" si="12"/>
        <v>55.00000000000001</v>
      </c>
      <c r="O133" s="30"/>
      <c r="P133" s="31">
        <f t="shared" si="16"/>
        <v>0</v>
      </c>
      <c r="Q133" s="32" t="str">
        <f t="shared" si="13"/>
        <v xml:space="preserve"> </v>
      </c>
      <c r="S133" s="64"/>
      <c r="T133" s="64"/>
    </row>
    <row r="134" spans="1:20" ht="27.6">
      <c r="A134" s="58"/>
      <c r="B134" s="77">
        <v>128</v>
      </c>
      <c r="C134" s="43" t="s">
        <v>221</v>
      </c>
      <c r="D134" s="78">
        <v>6</v>
      </c>
      <c r="E134" s="79" t="s">
        <v>26</v>
      </c>
      <c r="F134" s="44" t="s">
        <v>222</v>
      </c>
      <c r="G134" s="123"/>
      <c r="H134" s="126"/>
      <c r="I134" s="123"/>
      <c r="J134" s="123"/>
      <c r="K134" s="21">
        <f t="shared" si="14"/>
        <v>36</v>
      </c>
      <c r="L134" s="21">
        <f t="shared" si="15"/>
        <v>39.6</v>
      </c>
      <c r="M134" s="83">
        <v>6</v>
      </c>
      <c r="N134" s="21">
        <f t="shared" si="12"/>
        <v>6.6000000000000005</v>
      </c>
      <c r="O134" s="30"/>
      <c r="P134" s="31">
        <f t="shared" si="16"/>
        <v>0</v>
      </c>
      <c r="Q134" s="32" t="str">
        <f t="shared" si="13"/>
        <v xml:space="preserve"> </v>
      </c>
      <c r="S134" s="64"/>
      <c r="T134" s="64"/>
    </row>
    <row r="135" spans="1:20" ht="27.6">
      <c r="A135" s="58"/>
      <c r="B135" s="77">
        <v>129</v>
      </c>
      <c r="C135" s="43" t="s">
        <v>87</v>
      </c>
      <c r="D135" s="78">
        <v>6</v>
      </c>
      <c r="E135" s="79" t="s">
        <v>26</v>
      </c>
      <c r="F135" s="44" t="s">
        <v>169</v>
      </c>
      <c r="G135" s="123"/>
      <c r="H135" s="126"/>
      <c r="I135" s="123"/>
      <c r="J135" s="123"/>
      <c r="K135" s="21">
        <f t="shared" si="14"/>
        <v>36</v>
      </c>
      <c r="L135" s="21">
        <f t="shared" si="15"/>
        <v>39.6</v>
      </c>
      <c r="M135" s="83">
        <v>6</v>
      </c>
      <c r="N135" s="21">
        <f t="shared" si="12"/>
        <v>6.6000000000000005</v>
      </c>
      <c r="O135" s="30"/>
      <c r="P135" s="31">
        <f aca="true" t="shared" si="17" ref="P135:P166">D135*O135</f>
        <v>0</v>
      </c>
      <c r="Q135" s="32" t="str">
        <f t="shared" si="13"/>
        <v xml:space="preserve"> </v>
      </c>
      <c r="S135" s="64"/>
      <c r="T135" s="64"/>
    </row>
    <row r="136" spans="1:20" ht="15.6">
      <c r="A136" s="58"/>
      <c r="B136" s="77">
        <v>130</v>
      </c>
      <c r="C136" s="43" t="s">
        <v>223</v>
      </c>
      <c r="D136" s="78">
        <v>2</v>
      </c>
      <c r="E136" s="79" t="s">
        <v>18</v>
      </c>
      <c r="F136" s="44" t="s">
        <v>224</v>
      </c>
      <c r="G136" s="123"/>
      <c r="H136" s="126"/>
      <c r="I136" s="123"/>
      <c r="J136" s="123"/>
      <c r="K136" s="21">
        <f t="shared" si="14"/>
        <v>40</v>
      </c>
      <c r="L136" s="21">
        <f t="shared" si="15"/>
        <v>44</v>
      </c>
      <c r="M136" s="83">
        <v>20</v>
      </c>
      <c r="N136" s="21">
        <f t="shared" si="12"/>
        <v>22</v>
      </c>
      <c r="O136" s="30"/>
      <c r="P136" s="31">
        <f t="shared" si="17"/>
        <v>0</v>
      </c>
      <c r="Q136" s="32" t="str">
        <f t="shared" si="13"/>
        <v xml:space="preserve"> </v>
      </c>
      <c r="S136" s="64"/>
      <c r="T136" s="64"/>
    </row>
    <row r="137" spans="1:20" ht="55.2">
      <c r="A137" s="58"/>
      <c r="B137" s="77">
        <v>131</v>
      </c>
      <c r="C137" s="43" t="s">
        <v>225</v>
      </c>
      <c r="D137" s="78">
        <v>1</v>
      </c>
      <c r="E137" s="79" t="s">
        <v>18</v>
      </c>
      <c r="F137" s="44" t="s">
        <v>226</v>
      </c>
      <c r="G137" s="123"/>
      <c r="H137" s="126"/>
      <c r="I137" s="123"/>
      <c r="J137" s="123"/>
      <c r="K137" s="21">
        <f t="shared" si="14"/>
        <v>650</v>
      </c>
      <c r="L137" s="21">
        <f t="shared" si="15"/>
        <v>715.0000000000001</v>
      </c>
      <c r="M137" s="83">
        <v>650</v>
      </c>
      <c r="N137" s="21">
        <f aca="true" t="shared" si="18" ref="N137:N138">M137*1.1</f>
        <v>715.0000000000001</v>
      </c>
      <c r="O137" s="30"/>
      <c r="P137" s="31">
        <f t="shared" si="17"/>
        <v>0</v>
      </c>
      <c r="Q137" s="32" t="str">
        <f t="shared" si="13"/>
        <v xml:space="preserve"> </v>
      </c>
      <c r="S137" s="64"/>
      <c r="T137" s="64"/>
    </row>
    <row r="138" spans="1:20" ht="42" thickBot="1">
      <c r="A138" s="58"/>
      <c r="B138" s="72">
        <v>132</v>
      </c>
      <c r="C138" s="49" t="s">
        <v>227</v>
      </c>
      <c r="D138" s="92">
        <v>1</v>
      </c>
      <c r="E138" s="93" t="s">
        <v>18</v>
      </c>
      <c r="F138" s="50" t="s">
        <v>228</v>
      </c>
      <c r="G138" s="124"/>
      <c r="H138" s="127"/>
      <c r="I138" s="124"/>
      <c r="J138" s="124"/>
      <c r="K138" s="22">
        <f t="shared" si="14"/>
        <v>580</v>
      </c>
      <c r="L138" s="22">
        <f t="shared" si="15"/>
        <v>638</v>
      </c>
      <c r="M138" s="94">
        <v>580</v>
      </c>
      <c r="N138" s="22">
        <f t="shared" si="18"/>
        <v>638</v>
      </c>
      <c r="O138" s="33"/>
      <c r="P138" s="34">
        <f t="shared" si="17"/>
        <v>0</v>
      </c>
      <c r="Q138" s="35" t="str">
        <f t="shared" si="13"/>
        <v xml:space="preserve"> </v>
      </c>
      <c r="S138" s="64"/>
      <c r="T138" s="64"/>
    </row>
    <row r="139" spans="1:20" ht="13.5" customHeight="1" thickBot="1" thickTop="1">
      <c r="A139" s="95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7"/>
      <c r="O139" s="96"/>
      <c r="P139" s="96"/>
      <c r="Q139" s="96"/>
      <c r="R139" s="96"/>
      <c r="S139" s="64"/>
      <c r="T139" s="64"/>
    </row>
    <row r="140" spans="1:17" ht="60.75" customHeight="1" thickBot="1" thickTop="1">
      <c r="A140" s="98"/>
      <c r="B140" s="120" t="s">
        <v>3</v>
      </c>
      <c r="C140" s="120"/>
      <c r="D140" s="120"/>
      <c r="E140" s="120"/>
      <c r="F140" s="120"/>
      <c r="G140" s="13"/>
      <c r="H140" s="13"/>
      <c r="I140" s="51"/>
      <c r="J140" s="51"/>
      <c r="K140" s="51"/>
      <c r="L140" s="14"/>
      <c r="M140" s="105" t="s">
        <v>4</v>
      </c>
      <c r="N140" s="38" t="s">
        <v>5</v>
      </c>
      <c r="O140" s="107" t="s">
        <v>6</v>
      </c>
      <c r="P140" s="108"/>
      <c r="Q140" s="109"/>
    </row>
    <row r="141" spans="1:17" ht="33" customHeight="1" thickBot="1" thickTop="1">
      <c r="A141" s="98"/>
      <c r="B141" s="121" t="s">
        <v>7</v>
      </c>
      <c r="C141" s="121"/>
      <c r="D141" s="121"/>
      <c r="E141" s="121"/>
      <c r="F141" s="121"/>
      <c r="G141" s="99"/>
      <c r="I141" s="15"/>
      <c r="J141" s="15"/>
      <c r="K141" s="15"/>
      <c r="L141" s="16"/>
      <c r="M141" s="106">
        <f>ROUND(SUM(K7:K138),0)</f>
        <v>24645</v>
      </c>
      <c r="N141" s="25">
        <f>ROUND(SUM(L7:L138),0)</f>
        <v>27109</v>
      </c>
      <c r="O141" s="110">
        <f>ROUND(SUM(P7:P138),0)</f>
        <v>0</v>
      </c>
      <c r="P141" s="111"/>
      <c r="Q141" s="112"/>
    </row>
    <row r="142" spans="1:18" ht="39.75" customHeight="1" thickTop="1">
      <c r="A142" s="98"/>
      <c r="H142" s="17"/>
      <c r="I142" s="18"/>
      <c r="J142" s="18"/>
      <c r="K142" s="18"/>
      <c r="L142" s="100"/>
      <c r="M142" s="100"/>
      <c r="N142" s="100"/>
      <c r="O142" s="98"/>
      <c r="P142" s="98"/>
      <c r="Q142" s="98"/>
      <c r="R142" s="98"/>
    </row>
    <row r="143" spans="1:18" ht="19.95" customHeight="1">
      <c r="A143" s="98"/>
      <c r="I143" s="18"/>
      <c r="J143" s="18"/>
      <c r="K143" s="18"/>
      <c r="L143" s="100"/>
      <c r="M143" s="100"/>
      <c r="N143" s="19"/>
      <c r="O143" s="19"/>
      <c r="P143" s="19"/>
      <c r="Q143" s="98"/>
      <c r="R143" s="98"/>
    </row>
    <row r="144" spans="1:18" ht="71.25" customHeight="1">
      <c r="A144" s="98"/>
      <c r="I144" s="18"/>
      <c r="J144" s="18"/>
      <c r="K144" s="18"/>
      <c r="L144" s="100"/>
      <c r="M144" s="100"/>
      <c r="N144" s="19"/>
      <c r="O144" s="19"/>
      <c r="P144" s="19"/>
      <c r="Q144" s="98"/>
      <c r="R144" s="98"/>
    </row>
    <row r="145" spans="1:18" ht="36" customHeight="1">
      <c r="A145" s="101"/>
      <c r="I145" s="102"/>
      <c r="J145" s="102"/>
      <c r="K145" s="102"/>
      <c r="L145" s="102"/>
      <c r="M145" s="102"/>
      <c r="N145" s="100"/>
      <c r="O145" s="98"/>
      <c r="P145" s="98"/>
      <c r="Q145" s="98"/>
      <c r="R145" s="98"/>
    </row>
    <row r="146" spans="1:18" ht="14.25" customHeight="1">
      <c r="A146" s="101"/>
      <c r="B146" s="98"/>
      <c r="C146" s="100"/>
      <c r="D146" s="103"/>
      <c r="E146" s="104"/>
      <c r="F146" s="100"/>
      <c r="G146" s="100"/>
      <c r="H146" s="98"/>
      <c r="I146" s="98"/>
      <c r="J146" s="98"/>
      <c r="K146" s="100"/>
      <c r="L146" s="100"/>
      <c r="M146" s="100"/>
      <c r="N146" s="100"/>
      <c r="O146" s="98"/>
      <c r="P146" s="98"/>
      <c r="Q146" s="98"/>
      <c r="R146" s="98"/>
    </row>
    <row r="147" spans="1:18" ht="14.25" customHeight="1">
      <c r="A147" s="101"/>
      <c r="B147" s="98"/>
      <c r="C147" s="100"/>
      <c r="D147" s="103"/>
      <c r="E147" s="104"/>
      <c r="F147" s="100"/>
      <c r="G147" s="100"/>
      <c r="H147" s="98"/>
      <c r="I147" s="98"/>
      <c r="J147" s="98"/>
      <c r="K147" s="100"/>
      <c r="L147" s="100"/>
      <c r="M147" s="100"/>
      <c r="N147" s="100"/>
      <c r="O147" s="98"/>
      <c r="P147" s="98"/>
      <c r="Q147" s="98"/>
      <c r="R147" s="98"/>
    </row>
    <row r="148" spans="1:18" ht="14.25" customHeight="1">
      <c r="A148" s="101"/>
      <c r="B148" s="98"/>
      <c r="C148" s="100"/>
      <c r="D148" s="103"/>
      <c r="E148" s="104"/>
      <c r="F148" s="100"/>
      <c r="G148" s="100"/>
      <c r="H148" s="98"/>
      <c r="I148" s="98"/>
      <c r="J148" s="98"/>
      <c r="K148" s="100"/>
      <c r="L148" s="100"/>
      <c r="M148" s="100"/>
      <c r="N148" s="100"/>
      <c r="O148" s="98"/>
      <c r="P148" s="98"/>
      <c r="Q148" s="98"/>
      <c r="R148" s="98"/>
    </row>
    <row r="149" spans="1:18" ht="14.25" customHeight="1">
      <c r="A149" s="101"/>
      <c r="B149" s="98"/>
      <c r="C149" s="100"/>
      <c r="D149" s="103"/>
      <c r="E149" s="104"/>
      <c r="F149" s="100"/>
      <c r="G149" s="100"/>
      <c r="H149" s="98"/>
      <c r="I149" s="98"/>
      <c r="J149" s="98"/>
      <c r="K149" s="100"/>
      <c r="L149" s="100"/>
      <c r="M149" s="100"/>
      <c r="N149" s="100"/>
      <c r="O149" s="98"/>
      <c r="P149" s="98"/>
      <c r="Q149" s="98"/>
      <c r="R149" s="98"/>
    </row>
    <row r="150" spans="3:13" ht="15">
      <c r="C150" s="1"/>
      <c r="D150" s="1"/>
      <c r="E150" s="1"/>
      <c r="F150" s="1"/>
      <c r="G150" s="1"/>
      <c r="J150" s="1"/>
      <c r="K150" s="1"/>
      <c r="L150" s="1"/>
      <c r="M150" s="1"/>
    </row>
    <row r="151" spans="3:13" ht="15">
      <c r="C151" s="1"/>
      <c r="D151" s="1"/>
      <c r="E151" s="1"/>
      <c r="F151" s="1"/>
      <c r="G151" s="1"/>
      <c r="J151" s="1"/>
      <c r="K151" s="1"/>
      <c r="L151" s="1"/>
      <c r="M151" s="1"/>
    </row>
    <row r="152" spans="3:13" ht="15">
      <c r="C152" s="1"/>
      <c r="D152" s="1"/>
      <c r="E152" s="1"/>
      <c r="F152" s="1"/>
      <c r="G152" s="1"/>
      <c r="J152" s="1"/>
      <c r="K152" s="1"/>
      <c r="L152" s="1"/>
      <c r="M152" s="1"/>
    </row>
    <row r="153" spans="3:13" ht="15">
      <c r="C153" s="1"/>
      <c r="D153" s="1"/>
      <c r="E153" s="1"/>
      <c r="F153" s="1"/>
      <c r="G153" s="1"/>
      <c r="J153" s="1"/>
      <c r="K153" s="1"/>
      <c r="L153" s="1"/>
      <c r="M153" s="1"/>
    </row>
    <row r="154" spans="3:13" ht="15">
      <c r="C154" s="1"/>
      <c r="D154" s="1"/>
      <c r="E154" s="1"/>
      <c r="F154" s="1"/>
      <c r="G154" s="1"/>
      <c r="J154" s="1"/>
      <c r="K154" s="1"/>
      <c r="L154" s="1"/>
      <c r="M154" s="1"/>
    </row>
    <row r="155" spans="3:13" ht="15">
      <c r="C155" s="1"/>
      <c r="D155" s="1"/>
      <c r="E155" s="1"/>
      <c r="F155" s="1"/>
      <c r="G155" s="1"/>
      <c r="J155" s="1"/>
      <c r="K155" s="1"/>
      <c r="L155" s="1"/>
      <c r="M155" s="1"/>
    </row>
    <row r="156" spans="3:13" ht="15">
      <c r="C156" s="1"/>
      <c r="D156" s="1"/>
      <c r="E156" s="1"/>
      <c r="F156" s="1"/>
      <c r="G156" s="1"/>
      <c r="J156" s="1"/>
      <c r="K156" s="1"/>
      <c r="L156" s="1"/>
      <c r="M156" s="1"/>
    </row>
    <row r="157" spans="3:13" ht="15">
      <c r="C157" s="1"/>
      <c r="D157" s="1"/>
      <c r="E157" s="1"/>
      <c r="F157" s="1"/>
      <c r="G157" s="1"/>
      <c r="J157" s="1"/>
      <c r="K157" s="1"/>
      <c r="L157" s="1"/>
      <c r="M157" s="1"/>
    </row>
    <row r="158" spans="3:13" ht="15">
      <c r="C158" s="1"/>
      <c r="D158" s="1"/>
      <c r="E158" s="1"/>
      <c r="F158" s="1"/>
      <c r="G158" s="1"/>
      <c r="J158" s="1"/>
      <c r="K158" s="1"/>
      <c r="L158" s="1"/>
      <c r="M158" s="1"/>
    </row>
    <row r="159" spans="3:13" ht="15">
      <c r="C159" s="1"/>
      <c r="D159" s="1"/>
      <c r="E159" s="1"/>
      <c r="F159" s="1"/>
      <c r="G159" s="1"/>
      <c r="J159" s="1"/>
      <c r="K159" s="1"/>
      <c r="L159" s="1"/>
      <c r="M159" s="1"/>
    </row>
    <row r="160" spans="3:13" ht="15">
      <c r="C160" s="1"/>
      <c r="D160" s="1"/>
      <c r="E160" s="1"/>
      <c r="F160" s="1"/>
      <c r="G160" s="1"/>
      <c r="J160" s="1"/>
      <c r="K160" s="1"/>
      <c r="L160" s="1"/>
      <c r="M160" s="1"/>
    </row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</sheetData>
  <sheetProtection password="F79C" sheet="1" objects="1" scenarios="1" selectLockedCells="1"/>
  <mergeCells count="20">
    <mergeCell ref="I99:I138"/>
    <mergeCell ref="J99:J138"/>
    <mergeCell ref="G7:G65"/>
    <mergeCell ref="G66:G98"/>
    <mergeCell ref="G99:G138"/>
    <mergeCell ref="O140:Q140"/>
    <mergeCell ref="O141:Q141"/>
    <mergeCell ref="O1:Q1"/>
    <mergeCell ref="B1:C1"/>
    <mergeCell ref="B3:C3"/>
    <mergeCell ref="D3:E3"/>
    <mergeCell ref="B140:F140"/>
    <mergeCell ref="B141:F141"/>
    <mergeCell ref="I7:I65"/>
    <mergeCell ref="J7:J65"/>
    <mergeCell ref="H66:H98"/>
    <mergeCell ref="I66:I98"/>
    <mergeCell ref="J66:J98"/>
    <mergeCell ref="H7:H65"/>
    <mergeCell ref="H99:H138"/>
  </mergeCells>
  <conditionalFormatting sqref="B7:B138">
    <cfRule type="containsBlanks" priority="48" dxfId="20">
      <formula>LEN(TRIM(B7))=0</formula>
    </cfRule>
  </conditionalFormatting>
  <conditionalFormatting sqref="B7:B138">
    <cfRule type="cellIs" priority="43" dxfId="28" operator="greaterThanOrEqual">
      <formula>1</formula>
    </cfRule>
  </conditionalFormatting>
  <conditionalFormatting sqref="D7:D65">
    <cfRule type="containsBlanks" priority="28" dxfId="20">
      <formula>LEN(TRIM(D7))=0</formula>
    </cfRule>
  </conditionalFormatting>
  <conditionalFormatting sqref="D66:D92 D95:D97">
    <cfRule type="containsBlanks" priority="27" dxfId="20">
      <formula>LEN(TRIM(D66))=0</formula>
    </cfRule>
  </conditionalFormatting>
  <conditionalFormatting sqref="D98">
    <cfRule type="containsBlanks" priority="26" dxfId="20">
      <formula>LEN(TRIM(D98))=0</formula>
    </cfRule>
  </conditionalFormatting>
  <conditionalFormatting sqref="D94">
    <cfRule type="containsBlanks" priority="25" dxfId="20">
      <formula>LEN(TRIM(D94))=0</formula>
    </cfRule>
  </conditionalFormatting>
  <conditionalFormatting sqref="D93">
    <cfRule type="containsBlanks" priority="24" dxfId="20">
      <formula>LEN(TRIM(D93))=0</formula>
    </cfRule>
  </conditionalFormatting>
  <conditionalFormatting sqref="D99:D129 D131:D134 D136:D138">
    <cfRule type="containsBlanks" priority="23" dxfId="20">
      <formula>LEN(TRIM(D99))=0</formula>
    </cfRule>
  </conditionalFormatting>
  <conditionalFormatting sqref="D135">
    <cfRule type="containsBlanks" priority="22" dxfId="20">
      <formula>LEN(TRIM(D135))=0</formula>
    </cfRule>
  </conditionalFormatting>
  <conditionalFormatting sqref="D130">
    <cfRule type="containsBlanks" priority="21" dxfId="20">
      <formula>LEN(TRIM(D130))=0</formula>
    </cfRule>
  </conditionalFormatting>
  <conditionalFormatting sqref="Q7:Q9 Q15:Q17 Q20:Q21 Q32:Q33 Q44:Q45 Q56:Q57 Q68:Q69 Q80:Q81 Q92:Q93 Q104:Q105 Q116:Q117 Q128:Q129 Q27:Q29 Q39:Q41 Q51:Q53 Q63:Q65 Q75:Q77 Q87:Q89 Q99:Q101 Q111:Q113 Q123:Q125 Q135:Q137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O7:O9 O15:O17 O20:O21 O32:O33 O44:O45 O56:O57 O68:O69 O80:O81 O92:O93 O104:O105 O116:O117 O128:O129 O27:O29 O39:O41 O51:O53 O63:O65 O75:O77 O87:O89 O99:O101 O111:O113 O123:O125 O135:O137">
    <cfRule type="notContainsBlanks" priority="17" dxfId="2">
      <formula>LEN(TRIM(O7))&gt;0</formula>
    </cfRule>
    <cfRule type="containsBlanks" priority="18" dxfId="1">
      <formula>LEN(TRIM(O7))=0</formula>
    </cfRule>
  </conditionalFormatting>
  <conditionalFormatting sqref="O7:O9 O15:O17 O20:O21 O32:O33 O44:O45 O56:O57 O68:O69 O80:O81 O92:O93 O104:O105 O116:O117 O128:O129 O27:O29 O39:O41 O51:O53 O63:O65 O75:O77 O87:O89 O99:O101 O111:O113 O123:O125 O135:O137">
    <cfRule type="notContainsBlanks" priority="16" dxfId="0">
      <formula>LEN(TRIM(O7))&gt;0</formula>
    </cfRule>
  </conditionalFormatting>
  <conditionalFormatting sqref="Q10:Q11 Q18:Q19 Q22:Q23 Q34:Q35 Q46:Q47 Q58:Q59 Q70:Q71 Q82:Q83 Q94:Q95 Q106:Q107 Q118:Q119 Q130:Q131 Q30:Q31 Q42:Q43 Q54:Q55 Q66:Q67 Q78:Q79 Q90:Q91 Q102:Q103 Q114:Q115 Q126:Q127 Q138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O10:O11 O18:O19 O22:O23 O34:O35 O46:O47 O58:O59 O70:O71 O82:O83 O94:O95 O106:O107 O118:O119 O130:O131 O30:O31 O42:O43 O54:O55 O66:O67 O78:O79 O90:O91 O102:O103 O114:O115 O126:O127 O138">
    <cfRule type="notContainsBlanks" priority="12" dxfId="2">
      <formula>LEN(TRIM(O10))&gt;0</formula>
    </cfRule>
    <cfRule type="containsBlanks" priority="13" dxfId="1">
      <formula>LEN(TRIM(O10))=0</formula>
    </cfRule>
  </conditionalFormatting>
  <conditionalFormatting sqref="O10:O11 O18:O19 O22:O23 O34:O35 O46:O47 O58:O59 O70:O71 O82:O83 O94:O95 O106:O107 O118:O119 O130:O131 O30:O31 O42:O43 O54:O55 O66:O67 O78:O79 O90:O91 O102:O103 O114:O115 O126:O127 O138">
    <cfRule type="notContainsBlanks" priority="11" dxfId="0">
      <formula>LEN(TRIM(O10))&gt;0</formula>
    </cfRule>
  </conditionalFormatting>
  <conditionalFormatting sqref="Q12:Q13 Q24:Q25 Q36:Q37 Q48:Q49 Q60:Q61 Q72:Q73 Q84:Q85 Q96:Q97 Q108:Q109 Q120:Q121 Q132:Q133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O12:O13 O24:O25 O36:O37 O48:O49 O60:O61 O72:O73 O84:O85 O96:O97 O108:O109 O120:O121 O132:O133">
    <cfRule type="notContainsBlanks" priority="7" dxfId="2">
      <formula>LEN(TRIM(O12))&gt;0</formula>
    </cfRule>
    <cfRule type="containsBlanks" priority="8" dxfId="1">
      <formula>LEN(TRIM(O12))=0</formula>
    </cfRule>
  </conditionalFormatting>
  <conditionalFormatting sqref="O12:O13 O24:O25 O36:O37 O48:O49 O60:O61 O72:O73 O84:O85 O96:O97 O108:O109 O120:O121 O132:O133">
    <cfRule type="notContainsBlanks" priority="6" dxfId="0">
      <formula>LEN(TRIM(O12))&gt;0</formula>
    </cfRule>
  </conditionalFormatting>
  <conditionalFormatting sqref="Q14 Q26 Q38 Q50 Q62 Q74 Q86 Q98 Q110 Q122 Q134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O14 O26 O38 O50 O62 O74 O86 O98 O110 O122 O134">
    <cfRule type="notContainsBlanks" priority="2" dxfId="2">
      <formula>LEN(TRIM(O14))&gt;0</formula>
    </cfRule>
    <cfRule type="containsBlanks" priority="3" dxfId="1">
      <formula>LEN(TRIM(O14))=0</formula>
    </cfRule>
  </conditionalFormatting>
  <conditionalFormatting sqref="O14 O26 O38 O50 O62 O74 O86 O98 O110 O122 O134">
    <cfRule type="notContainsBlanks" priority="1" dxfId="0">
      <formula>LEN(TRIM(O14))&gt;0</formula>
    </cfRule>
  </conditionalFormatting>
  <dataValidations count="1" disablePrompts="1">
    <dataValidation type="list" showInputMessage="1" showErrorMessage="1" sqref="E7:E13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2016-03-31T11:45:49Z</cp:lastPrinted>
  <dcterms:created xsi:type="dcterms:W3CDTF">2014-03-05T12:43:32Z</dcterms:created>
  <dcterms:modified xsi:type="dcterms:W3CDTF">2016-03-31T12:47:35Z</dcterms:modified>
  <cp:category/>
  <cp:version/>
  <cp:contentType/>
  <cp:contentStatus/>
</cp:coreProperties>
</file>