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0--KANCELÁŘSKÉ POTŘEBY\Kancelářské potřeby 2025\KP 053\Změna ZD\"/>
    </mc:Choice>
  </mc:AlternateContent>
  <xr:revisionPtr revIDLastSave="0" documentId="13_ncr:1_{77B58D8B-1F16-410C-A5EB-0FA6238D9B15}" xr6:coauthVersionLast="47" xr6:coauthVersionMax="47" xr10:uidLastSave="{00000000-0000-0000-0000-000000000000}"/>
  <bookViews>
    <workbookView xWindow="2505" yWindow="1635" windowWidth="25425" windowHeight="14820" xr2:uid="{00000000-000D-0000-FFFF-FFFF00000000}"/>
  </bookViews>
  <sheets>
    <sheet name="KP" sheetId="1" r:id="rId1"/>
  </sheets>
  <definedNames>
    <definedName name="_xlnm._FilterDatabase" localSheetId="0" hidden="1">KP!$A$6:$U$8</definedName>
    <definedName name="_xlnm.Print_Area" localSheetId="0">KP!$B$1:$U$12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L9" i="1"/>
  <c r="K9" i="1"/>
  <c r="H9" i="1"/>
  <c r="K7" i="1" l="1"/>
  <c r="H8" i="1" l="1"/>
  <c r="H7" i="1"/>
  <c r="I12" i="1" s="1"/>
  <c r="L8" i="1" l="1"/>
  <c r="J12" i="1"/>
  <c r="L7" i="1"/>
</calcChain>
</file>

<file path=xl/sharedStrings.xml><?xml version="1.0" encoding="utf-8"?>
<sst xmlns="http://schemas.openxmlformats.org/spreadsheetml/2006/main" count="52" uniqueCount="47">
  <si>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</si>
  <si>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</si>
  <si>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</si>
  <si>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</si>
  <si>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</si>
  <si>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</si>
  <si>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</si>
  <si>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</si>
  <si>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</si>
  <si>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</si>
  <si>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</si>
  <si>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</si>
  <si>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30192000-1 - Kancelářské potřeby</t>
  </si>
  <si>
    <t>Název</t>
  </si>
  <si>
    <t>Měrná jednotka [MJ]</t>
  </si>
  <si>
    <t xml:space="preserve">Popis </t>
  </si>
  <si>
    <t>Maximální cena za jednotlivé položky 
 v Kč BEZ DPH</t>
  </si>
  <si>
    <t>Fakturace</t>
  </si>
  <si>
    <t>Financováno
 z projektových finančních prostředků</t>
  </si>
  <si>
    <t>Obchodní podmínky NAD RÁMEC STANDARDNÍCH 
obchodních podmínek</t>
  </si>
  <si>
    <t>Kontaktní osoba 
k převzetí zboží</t>
  </si>
  <si>
    <t xml:space="preserve">Místo dodání 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</si>
  <si>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</si>
  <si>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POZNÁMKA </t>
  </si>
  <si>
    <t>CPV - výběr
kancelářské potřeby</t>
  </si>
  <si>
    <t xml:space="preserve">Pokud financováno z projektových prostředků, pak ŘEŠITEL uvede: NÁZEV A ČÍSLO DOTAČNÍHO PROJEKTU </t>
  </si>
  <si>
    <t>V případě, že se dodavatel při předání zboží na některá uvedená tel. čísla nedovolá, bude v takovém případě volat tel. 377 631 332, 377 631 320.</t>
  </si>
  <si>
    <t>21 dní</t>
  </si>
  <si>
    <t>Obchodní název + typ</t>
  </si>
  <si>
    <t>Příloha č. 2 Kupní smlouvy - technická specifikace
Kancelářské potřeby (II.) 053 - 2025</t>
  </si>
  <si>
    <t>Laminátor - do formátu A3</t>
  </si>
  <si>
    <t>Laminovací folie A4/125mic</t>
  </si>
  <si>
    <t>bal</t>
  </si>
  <si>
    <t>ks</t>
  </si>
  <si>
    <t>Antistatické, průzračně čiré. Min. 100 listů v balení.</t>
  </si>
  <si>
    <t>Společná faktura</t>
  </si>
  <si>
    <t>NE</t>
  </si>
  <si>
    <r>
      <rPr>
        <b/>
        <sz val="11"/>
        <color theme="1"/>
        <rFont val="Calibri"/>
        <family val="2"/>
        <charset val="238"/>
        <scheme val="minor"/>
      </rPr>
      <t>1ks = Ing. Dana Stanková,</t>
    </r>
    <r>
      <rPr>
        <sz val="11"/>
        <color theme="1"/>
        <rFont val="Calibri"/>
        <family val="2"/>
        <charset val="238"/>
        <scheme val="minor"/>
      </rPr>
      <t xml:space="preserve"> 
Tel.: 37763 4898, 724 774 633
</t>
    </r>
    <r>
      <rPr>
        <b/>
        <sz val="11"/>
        <color theme="1"/>
        <rFont val="Calibri"/>
        <family val="2"/>
        <charset val="238"/>
        <scheme val="minor"/>
      </rPr>
      <t xml:space="preserve">1ks = Ing. Michaela  Pšeidlová, </t>
    </r>
    <r>
      <rPr>
        <sz val="11"/>
        <color theme="1"/>
        <rFont val="Calibri"/>
        <family val="2"/>
        <charset val="238"/>
        <scheme val="minor"/>
      </rPr>
      <t xml:space="preserve">
Tel.: 37763 4878, 724 961 105
</t>
    </r>
    <r>
      <rPr>
        <b/>
        <sz val="11"/>
        <color theme="1"/>
        <rFont val="Calibri"/>
        <family val="2"/>
        <charset val="238"/>
        <scheme val="minor"/>
      </rPr>
      <t>1ks = Dagmar Keglerová</t>
    </r>
    <r>
      <rPr>
        <sz val="11"/>
        <color theme="1"/>
        <rFont val="Calibri"/>
        <family val="2"/>
        <charset val="238"/>
        <scheme val="minor"/>
      </rPr>
      <t>, 
Tel.: 37763 4877, 606 665 155</t>
    </r>
  </si>
  <si>
    <r>
      <rPr>
        <b/>
        <sz val="11"/>
        <color theme="1"/>
        <rFont val="Calibri"/>
        <family val="2"/>
        <charset val="238"/>
        <scheme val="minor"/>
      </rPr>
      <t>1ks: VŠ kolej Máchova 20</t>
    </r>
    <r>
      <rPr>
        <sz val="11"/>
        <color theme="1"/>
        <rFont val="Calibri"/>
        <family val="2"/>
        <charset val="238"/>
        <scheme val="minor"/>
      </rPr>
      <t xml:space="preserve">, 301 00 Plzeň
</t>
    </r>
    <r>
      <rPr>
        <b/>
        <sz val="11"/>
        <color theme="1"/>
        <rFont val="Calibri"/>
        <family val="2"/>
        <charset val="238"/>
        <scheme val="minor"/>
      </rPr>
      <t>1ks: VŠ kolej Bolevecká 30-32</t>
    </r>
    <r>
      <rPr>
        <sz val="11"/>
        <color theme="1"/>
        <rFont val="Calibri"/>
        <family val="2"/>
        <charset val="238"/>
        <scheme val="minor"/>
      </rPr>
      <t xml:space="preserve">, 301 00 Plzeň
</t>
    </r>
    <r>
      <rPr>
        <b/>
        <sz val="11"/>
        <color theme="1"/>
        <rFont val="Calibri"/>
        <family val="2"/>
        <charset val="238"/>
        <scheme val="minor"/>
      </rPr>
      <t>1ks: VŠ kolej Borská 53</t>
    </r>
    <r>
      <rPr>
        <sz val="11"/>
        <color theme="1"/>
        <rFont val="Calibri"/>
        <family val="2"/>
        <charset val="238"/>
        <scheme val="minor"/>
      </rPr>
      <t>, 301 00 Plzeň</t>
    </r>
  </si>
  <si>
    <r>
      <rPr>
        <b/>
        <sz val="11"/>
        <color theme="1"/>
        <rFont val="Calibri"/>
        <family val="2"/>
        <charset val="238"/>
        <scheme val="minor"/>
      </rPr>
      <t xml:space="preserve">1bal = Ing. Dana Stanková, </t>
    </r>
    <r>
      <rPr>
        <sz val="11"/>
        <color theme="1"/>
        <rFont val="Calibri"/>
        <family val="2"/>
        <charset val="238"/>
        <scheme val="minor"/>
      </rPr>
      <t xml:space="preserve">
Tel.: 37763 4898, 724 774 633
</t>
    </r>
    <r>
      <rPr>
        <b/>
        <sz val="11"/>
        <color theme="1"/>
        <rFont val="Calibri"/>
        <family val="2"/>
        <charset val="238"/>
        <scheme val="minor"/>
      </rPr>
      <t xml:space="preserve">1bal = Ing. Michaela  Pšeidlová, </t>
    </r>
    <r>
      <rPr>
        <sz val="11"/>
        <color theme="1"/>
        <rFont val="Calibri"/>
        <family val="2"/>
        <charset val="238"/>
        <scheme val="minor"/>
      </rPr>
      <t xml:space="preserve">
Tel.: 37763 4878, 724 961 105
</t>
    </r>
    <r>
      <rPr>
        <b/>
        <sz val="11"/>
        <color theme="1"/>
        <rFont val="Calibri"/>
        <family val="2"/>
        <charset val="238"/>
        <scheme val="minor"/>
      </rPr>
      <t xml:space="preserve">1bal = Dagmar Keglerová, </t>
    </r>
    <r>
      <rPr>
        <sz val="11"/>
        <color theme="1"/>
        <rFont val="Calibri"/>
        <family val="2"/>
        <charset val="238"/>
        <scheme val="minor"/>
      </rPr>
      <t xml:space="preserve">
Tel.: 37763 4877, 606 665 155</t>
    </r>
  </si>
  <si>
    <r>
      <rPr>
        <b/>
        <sz val="11"/>
        <color theme="1"/>
        <rFont val="Calibri"/>
        <family val="2"/>
        <charset val="238"/>
        <scheme val="minor"/>
      </rPr>
      <t>1bal: VŠ kolej Máchova 20</t>
    </r>
    <r>
      <rPr>
        <sz val="11"/>
        <color theme="1"/>
        <rFont val="Calibri"/>
        <family val="2"/>
        <charset val="238"/>
        <scheme val="minor"/>
      </rPr>
      <t xml:space="preserve">, 301 00 Plzeň
</t>
    </r>
    <r>
      <rPr>
        <b/>
        <sz val="11"/>
        <color theme="1"/>
        <rFont val="Calibri"/>
        <family val="2"/>
        <charset val="238"/>
        <scheme val="minor"/>
      </rPr>
      <t>1bal: VŠ kolej Bolevecká 30-32</t>
    </r>
    <r>
      <rPr>
        <sz val="11"/>
        <color theme="1"/>
        <rFont val="Calibri"/>
        <family val="2"/>
        <charset val="238"/>
        <scheme val="minor"/>
      </rPr>
      <t xml:space="preserve">, 301 00 Plzeň
</t>
    </r>
    <r>
      <rPr>
        <b/>
        <sz val="11"/>
        <color theme="1"/>
        <rFont val="Calibri"/>
        <family val="2"/>
        <charset val="238"/>
        <scheme val="minor"/>
      </rPr>
      <t>1bal: VŠ kolej Borská 53</t>
    </r>
    <r>
      <rPr>
        <sz val="11"/>
        <color theme="1"/>
        <rFont val="Calibri"/>
        <family val="2"/>
        <charset val="238"/>
        <scheme val="minor"/>
      </rPr>
      <t>, 301 00 Plzeň</t>
    </r>
  </si>
  <si>
    <t>Nahřátí během 3 až 5 minut. 
Laminování dokumentů formátu A3 nebo menší.
Fólie o tloušťce 80 až 125 mikronů, rychlostí cca 250 mm/min. 
Ochrana proti přehřátí.
Studená laminace.</t>
  </si>
  <si>
    <t xml:space="preserve">Skartovačka </t>
  </si>
  <si>
    <t>Skartovač - stupeň utajení P-4, 
kapacita skartace až 12 listů (80 g/m2), 
skartování sponek, svorek, CD/DVD a plastových karet, 
objem vyjímatelného koše min. 20 l, 
rychlost skartace min. 2,25 m/min.</t>
  </si>
  <si>
    <t>Samostatná faktura</t>
  </si>
  <si>
    <t>OB - Bc. Jan Cader, DiS., 
Tel.: 734 616 554,
37763 1271</t>
  </si>
  <si>
    <t>Univerzitní 22, 
301 00 Plzeň, 
Odbor bezpečnosti,
recepce nebo místnost UK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</si>
</sst>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6" fillId="0" borderId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4" fillId="0" borderId="0"/>
  </cellStyleXfs>
  <cellXfs count="96">
    <xf numFmtId="0" fontId="0" fillId="0" borderId="0" xfId="0"/>
    <xf numFmtId="0" fontId="14" fillId="4" borderId="7" xfId="0" applyFont="1" applyFill="1" applyBorder="1" applyAlignment="1" applyProtection="1">
      <alignment horizontal="left" vertical="center" wrapText="1" indent="1"/>
      <protection locked="0"/>
    </xf>
    <xf numFmtId="0" fontId="14" fillId="4" borderId="12" xfId="0" applyFont="1" applyFill="1" applyBorder="1" applyAlignment="1" applyProtection="1">
      <alignment horizontal="left" vertical="center" wrapText="1" indent="1"/>
      <protection locked="0"/>
    </xf>
    <xf numFmtId="0" fontId="14" fillId="4" borderId="15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17" fillId="2" borderId="0" xfId="0" applyFont="1" applyFill="1" applyAlignment="1" applyProtection="1">
      <alignment horizontal="left" vertical="center" wrapText="1"/>
    </xf>
    <xf numFmtId="0" fontId="17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22" fillId="0" borderId="0" xfId="0" applyFont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21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Protection="1"/>
    <xf numFmtId="0" fontId="13" fillId="2" borderId="3" xfId="0" applyFont="1" applyFill="1" applyBorder="1" applyAlignment="1" applyProtection="1">
      <alignment horizontal="center" vertical="center" textRotation="90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vertical="center"/>
    </xf>
    <xf numFmtId="3" fontId="0" fillId="2" borderId="6" xfId="0" applyNumberFormat="1" applyFill="1" applyBorder="1" applyAlignment="1" applyProtection="1">
      <alignment horizontal="center" vertical="center" wrapText="1"/>
    </xf>
    <xf numFmtId="0" fontId="20" fillId="3" borderId="7" xfId="1" applyFont="1" applyFill="1" applyBorder="1" applyAlignment="1" applyProtection="1">
      <alignment horizontal="left" vertical="center" wrapText="1" indent="1"/>
    </xf>
    <xf numFmtId="3" fontId="0" fillId="3" borderId="7" xfId="0" applyNumberFormat="1" applyFill="1" applyBorder="1" applyAlignment="1" applyProtection="1">
      <alignment horizontal="center" vertical="center" wrapText="1"/>
    </xf>
    <xf numFmtId="0" fontId="18" fillId="3" borderId="7" xfId="1" applyFont="1" applyFill="1" applyBorder="1" applyAlignment="1" applyProtection="1">
      <alignment horizontal="center" vertical="center" wrapText="1"/>
    </xf>
    <xf numFmtId="0" fontId="18" fillId="3" borderId="7" xfId="5" applyFont="1" applyFill="1" applyBorder="1" applyAlignment="1" applyProtection="1">
      <alignment horizontal="left" vertical="center" wrapText="1" indent="1"/>
    </xf>
    <xf numFmtId="164" fontId="0" fillId="0" borderId="7" xfId="0" applyNumberFormat="1" applyBorder="1" applyAlignment="1" applyProtection="1">
      <alignment horizontal="right" vertical="center" indent="1"/>
    </xf>
    <xf numFmtId="164" fontId="14" fillId="3" borderId="7" xfId="0" applyNumberFormat="1" applyFont="1" applyFill="1" applyBorder="1" applyAlignment="1" applyProtection="1">
      <alignment horizontal="right" vertical="center" wrapText="1" indent="1"/>
    </xf>
    <xf numFmtId="165" fontId="0" fillId="0" borderId="7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3" fontId="0" fillId="2" borderId="11" xfId="0" applyNumberFormat="1" applyFill="1" applyBorder="1" applyAlignment="1" applyProtection="1">
      <alignment horizontal="center" vertical="center" wrapText="1"/>
    </xf>
    <xf numFmtId="0" fontId="20" fillId="3" borderId="12" xfId="1" applyFont="1" applyFill="1" applyBorder="1" applyAlignment="1" applyProtection="1">
      <alignment horizontal="left" vertical="center" wrapText="1" inden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18" fillId="3" borderId="12" xfId="1" applyFont="1" applyFill="1" applyBorder="1" applyAlignment="1" applyProtection="1">
      <alignment horizontal="center" vertical="center" wrapText="1"/>
    </xf>
    <xf numFmtId="0" fontId="18" fillId="3" borderId="12" xfId="5" applyFont="1" applyFill="1" applyBorder="1" applyAlignment="1" applyProtection="1">
      <alignment horizontal="left" vertical="center" wrapText="1" indent="1"/>
    </xf>
    <xf numFmtId="164" fontId="0" fillId="0" borderId="12" xfId="0" applyNumberFormat="1" applyBorder="1" applyAlignment="1" applyProtection="1">
      <alignment horizontal="right" vertical="center" indent="1"/>
    </xf>
    <xf numFmtId="164" fontId="14" fillId="3" borderId="12" xfId="0" applyNumberFormat="1" applyFont="1" applyFill="1" applyBorder="1" applyAlignment="1" applyProtection="1">
      <alignment horizontal="right" vertical="center" wrapText="1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0" fillId="3" borderId="15" xfId="1" applyFont="1" applyFill="1" applyBorder="1" applyAlignment="1" applyProtection="1">
      <alignment horizontal="left" vertical="center" wrapText="1" inden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18" fillId="3" borderId="15" xfId="1" applyFont="1" applyFill="1" applyBorder="1" applyAlignment="1" applyProtection="1">
      <alignment horizontal="center" vertical="center" wrapText="1"/>
    </xf>
    <xf numFmtId="0" fontId="18" fillId="3" borderId="15" xfId="5" applyFont="1" applyFill="1" applyBorder="1" applyAlignment="1" applyProtection="1">
      <alignment horizontal="left" vertical="center" wrapText="1" indent="1"/>
    </xf>
    <xf numFmtId="164" fontId="0" fillId="0" borderId="15" xfId="0" applyNumberFormat="1" applyBorder="1" applyAlignment="1" applyProtection="1">
      <alignment horizontal="right" vertical="center" indent="1"/>
    </xf>
    <xf numFmtId="164" fontId="14" fillId="3" borderId="15" xfId="0" applyNumberFormat="1" applyFont="1" applyFill="1" applyBorder="1" applyAlignment="1" applyProtection="1">
      <alignment horizontal="right" vertical="center" wrapText="1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9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3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164" fontId="15" fillId="0" borderId="0" xfId="0" applyNumberFormat="1" applyFont="1" applyAlignment="1" applyProtection="1">
      <alignment horizontal="right" vertical="center" indent="1"/>
    </xf>
    <xf numFmtId="164" fontId="7" fillId="0" borderId="3" xfId="0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14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8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3" xr:uid="{00000000-0005-0000-0000-000002000000}"/>
    <cellStyle name="normální 3 2 2" xfId="5" xr:uid="{F830B996-E8E1-464D-8A79-861840AB0D86}"/>
    <cellStyle name="normální 3 2 2 2" xfId="7" xr:uid="{8FCD2F0C-7799-421C-8883-4E846F07F9E6}"/>
    <cellStyle name="normální 3 4" xfId="6" xr:uid="{8E8768C0-FD62-4D08-BE45-93E29188E3F9}"/>
    <cellStyle name="Normální 4" xfId="2" xr:uid="{00000000-0005-0000-0000-000030000000}"/>
  </cellStyles>
  <dxfs count="24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>
          <bgColor rgb="FFFFD1D1"/>
        </patternFill>
      </fill>
    </dxf>
    <dxf>
      <numFmt numFmtId="30" formatCode="@"/>
      <fill>
        <patternFill patternType="solid">
          <fgColor rgb="FFFBD0C9"/>
          <bgColor rgb="FFFBD0C9"/>
        </patternFill>
      </fill>
    </dxf>
    <dxf>
      <numFmt numFmtId="3" formatCode="#,##0"/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>
          <bgColor rgb="FFFFD1D1"/>
        </patternFill>
      </fill>
    </dxf>
    <dxf>
      <numFmt numFmtId="30" formatCode="@"/>
      <fill>
        <patternFill patternType="solid">
          <fgColor rgb="FFFBD0C9"/>
          <bgColor rgb="FFFBD0C9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  <color rgb="FFC9F1FF"/>
      <color rgb="FFFBD0C9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9"/>
  <sheetViews>
    <sheetView tabSelected="1" zoomScale="64" zoomScaleNormal="64" workbookViewId="0">
      <selection activeCell="I8" sqref="I8"/>
    </sheetView>
  </sheetViews>
  <sheetFormatPr defaultRowHeight="15" x14ac:dyDescent="0.25"/>
  <cols>
    <col min="1" max="1" width="2.7109375" style="4" bestFit="1" customWidth="1"/>
    <col min="2" max="2" width="5.5703125" style="4" bestFit="1" customWidth="1"/>
    <col min="3" max="3" width="43.7109375" style="8" customWidth="1"/>
    <col min="4" max="4" width="12.42578125" style="92" customWidth="1"/>
    <col min="5" max="5" width="11.140625" style="7" customWidth="1"/>
    <col min="6" max="6" width="68.140625" style="8" customWidth="1"/>
    <col min="7" max="7" width="36.28515625" style="8" customWidth="1"/>
    <col min="8" max="8" width="15.140625" style="8" hidden="1" customWidth="1"/>
    <col min="9" max="9" width="24" style="4" customWidth="1"/>
    <col min="10" max="10" width="22.7109375" style="4" customWidth="1"/>
    <col min="11" max="11" width="20.5703125" style="4" bestFit="1" customWidth="1"/>
    <col min="12" max="12" width="19.5703125" style="4" bestFit="1" customWidth="1"/>
    <col min="13" max="13" width="23.5703125" style="4" bestFit="1" customWidth="1"/>
    <col min="14" max="14" width="19" style="4" bestFit="1" customWidth="1"/>
    <col min="15" max="15" width="28.28515625" style="4" hidden="1" customWidth="1"/>
    <col min="16" max="16" width="21.5703125" style="4" hidden="1" customWidth="1"/>
    <col min="17" max="17" width="35" style="4" customWidth="1"/>
    <col min="18" max="18" width="43.5703125" style="4" customWidth="1"/>
    <col min="19" max="19" width="26.85546875" style="4" customWidth="1"/>
    <col min="20" max="20" width="11.5703125" style="4" hidden="1" customWidth="1"/>
    <col min="21" max="21" width="40.140625" style="10" customWidth="1"/>
    <col min="22" max="16384" width="9.140625" style="4"/>
  </cols>
  <sheetData>
    <row r="1" spans="1:21" ht="38.25" customHeight="1" x14ac:dyDescent="0.25">
      <c r="B1" s="5" t="s">
        <v>29</v>
      </c>
      <c r="C1" s="6"/>
      <c r="D1" s="6"/>
      <c r="J1" s="9"/>
    </row>
    <row r="2" spans="1:21" ht="18.75" x14ac:dyDescent="0.25">
      <c r="C2" s="4"/>
      <c r="D2" s="11"/>
      <c r="E2" s="12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  <c r="U2" s="16"/>
    </row>
    <row r="3" spans="1:21" ht="15.75" x14ac:dyDescent="0.25">
      <c r="B3" s="17"/>
      <c r="C3" s="18" t="s">
        <v>0</v>
      </c>
      <c r="D3" s="19"/>
      <c r="E3" s="19"/>
      <c r="F3" s="19"/>
      <c r="G3" s="19"/>
      <c r="H3" s="20"/>
      <c r="I3" s="20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0.100000000000001" customHeight="1" thickBot="1" x14ac:dyDescent="0.3">
      <c r="B4" s="21"/>
      <c r="C4" s="22" t="s">
        <v>1</v>
      </c>
      <c r="D4" s="19"/>
      <c r="E4" s="19"/>
      <c r="F4" s="19"/>
      <c r="G4" s="19"/>
      <c r="H4" s="13"/>
      <c r="I4" s="23"/>
      <c r="J4" s="23"/>
      <c r="L4" s="23"/>
      <c r="M4" s="23"/>
      <c r="N4" s="23"/>
      <c r="O4" s="23"/>
      <c r="P4" s="23"/>
      <c r="Q4" s="23"/>
      <c r="R4" s="23"/>
      <c r="S4" s="23"/>
    </row>
    <row r="5" spans="1:21" ht="34.5" customHeight="1" thickBot="1" x14ac:dyDescent="0.3">
      <c r="B5" s="24"/>
      <c r="C5" s="25"/>
      <c r="D5" s="26"/>
      <c r="E5" s="26"/>
      <c r="F5" s="13"/>
      <c r="G5" s="27" t="s">
        <v>2</v>
      </c>
      <c r="H5" s="28"/>
      <c r="J5" s="27" t="s">
        <v>2</v>
      </c>
      <c r="U5" s="29"/>
    </row>
    <row r="6" spans="1:21" ht="69" customHeight="1" thickTop="1" thickBot="1" x14ac:dyDescent="0.3">
      <c r="A6" s="30"/>
      <c r="B6" s="31" t="s">
        <v>3</v>
      </c>
      <c r="C6" s="32" t="s">
        <v>13</v>
      </c>
      <c r="D6" s="32" t="s">
        <v>4</v>
      </c>
      <c r="E6" s="32" t="s">
        <v>14</v>
      </c>
      <c r="F6" s="32" t="s">
        <v>15</v>
      </c>
      <c r="G6" s="33" t="s">
        <v>28</v>
      </c>
      <c r="H6" s="32" t="s">
        <v>16</v>
      </c>
      <c r="I6" s="32" t="s">
        <v>5</v>
      </c>
      <c r="J6" s="34" t="s">
        <v>6</v>
      </c>
      <c r="K6" s="35" t="s">
        <v>7</v>
      </c>
      <c r="L6" s="35" t="s">
        <v>8</v>
      </c>
      <c r="M6" s="32" t="s">
        <v>17</v>
      </c>
      <c r="N6" s="32" t="s">
        <v>18</v>
      </c>
      <c r="O6" s="32" t="s">
        <v>25</v>
      </c>
      <c r="P6" s="32" t="s">
        <v>19</v>
      </c>
      <c r="Q6" s="35" t="s">
        <v>20</v>
      </c>
      <c r="R6" s="32" t="s">
        <v>21</v>
      </c>
      <c r="S6" s="32" t="s">
        <v>22</v>
      </c>
      <c r="T6" s="32" t="s">
        <v>23</v>
      </c>
      <c r="U6" s="32" t="s">
        <v>24</v>
      </c>
    </row>
    <row r="7" spans="1:21" ht="192.75" customHeight="1" thickTop="1" x14ac:dyDescent="0.25">
      <c r="A7" s="36"/>
      <c r="B7" s="37">
        <v>1</v>
      </c>
      <c r="C7" s="38" t="s">
        <v>30</v>
      </c>
      <c r="D7" s="39">
        <v>3</v>
      </c>
      <c r="E7" s="40" t="s">
        <v>33</v>
      </c>
      <c r="F7" s="41" t="s">
        <v>41</v>
      </c>
      <c r="G7" s="1"/>
      <c r="H7" s="42">
        <f t="shared" ref="H7:H9" si="0">D7*I7</f>
        <v>4800</v>
      </c>
      <c r="I7" s="43">
        <v>1600</v>
      </c>
      <c r="J7" s="93"/>
      <c r="K7" s="44">
        <f t="shared" ref="K7:K9" si="1">D7*J7</f>
        <v>0</v>
      </c>
      <c r="L7" s="45" t="str">
        <f t="shared" ref="L7:L9" si="2">IF(ISNUMBER(J7), IF(J7&gt;I7,"NEVYHOVUJE","VYHOVUJE")," ")</f>
        <v xml:space="preserve"> </v>
      </c>
      <c r="M7" s="46" t="s">
        <v>35</v>
      </c>
      <c r="N7" s="47" t="s">
        <v>36</v>
      </c>
      <c r="O7" s="48"/>
      <c r="P7" s="48"/>
      <c r="Q7" s="49" t="s">
        <v>37</v>
      </c>
      <c r="R7" s="49" t="s">
        <v>38</v>
      </c>
      <c r="S7" s="50" t="s">
        <v>27</v>
      </c>
      <c r="T7" s="48"/>
      <c r="U7" s="47" t="s">
        <v>12</v>
      </c>
    </row>
    <row r="8" spans="1:21" ht="146.25" customHeight="1" thickBot="1" x14ac:dyDescent="0.3">
      <c r="A8" s="30"/>
      <c r="B8" s="51">
        <v>2</v>
      </c>
      <c r="C8" s="52" t="s">
        <v>31</v>
      </c>
      <c r="D8" s="53">
        <v>3</v>
      </c>
      <c r="E8" s="54" t="s">
        <v>32</v>
      </c>
      <c r="F8" s="55" t="s">
        <v>34</v>
      </c>
      <c r="G8" s="2"/>
      <c r="H8" s="56">
        <f t="shared" si="0"/>
        <v>990</v>
      </c>
      <c r="I8" s="57">
        <v>330</v>
      </c>
      <c r="J8" s="94"/>
      <c r="K8" s="58">
        <f t="shared" si="1"/>
        <v>0</v>
      </c>
      <c r="L8" s="59" t="str">
        <f t="shared" si="2"/>
        <v xml:space="preserve"> </v>
      </c>
      <c r="M8" s="60"/>
      <c r="N8" s="61"/>
      <c r="O8" s="62"/>
      <c r="P8" s="62"/>
      <c r="Q8" s="63" t="s">
        <v>39</v>
      </c>
      <c r="R8" s="63" t="s">
        <v>40</v>
      </c>
      <c r="S8" s="64"/>
      <c r="T8" s="62"/>
      <c r="U8" s="61"/>
    </row>
    <row r="9" spans="1:21" ht="135" customHeight="1" thickBot="1" x14ac:dyDescent="0.3">
      <c r="A9" s="36"/>
      <c r="B9" s="65">
        <v>3</v>
      </c>
      <c r="C9" s="66" t="s">
        <v>42</v>
      </c>
      <c r="D9" s="67">
        <v>1</v>
      </c>
      <c r="E9" s="68" t="s">
        <v>33</v>
      </c>
      <c r="F9" s="69" t="s">
        <v>43</v>
      </c>
      <c r="G9" s="3"/>
      <c r="H9" s="70">
        <f t="shared" si="0"/>
        <v>2300</v>
      </c>
      <c r="I9" s="71">
        <v>2300</v>
      </c>
      <c r="J9" s="95"/>
      <c r="K9" s="72">
        <f t="shared" si="1"/>
        <v>0</v>
      </c>
      <c r="L9" s="73" t="str">
        <f t="shared" si="2"/>
        <v xml:space="preserve"> </v>
      </c>
      <c r="M9" s="74" t="s">
        <v>44</v>
      </c>
      <c r="N9" s="75" t="s">
        <v>36</v>
      </c>
      <c r="O9" s="74"/>
      <c r="P9" s="74"/>
      <c r="Q9" s="74" t="s">
        <v>45</v>
      </c>
      <c r="R9" s="74" t="s">
        <v>46</v>
      </c>
      <c r="S9" s="76" t="s">
        <v>27</v>
      </c>
      <c r="T9" s="74"/>
      <c r="U9" s="75" t="s">
        <v>12</v>
      </c>
    </row>
    <row r="10" spans="1:21" ht="16.5" thickTop="1" thickBot="1" x14ac:dyDescent="0.3">
      <c r="C10" s="4"/>
      <c r="D10" s="4"/>
      <c r="E10" s="4"/>
      <c r="F10" s="4"/>
      <c r="G10" s="4"/>
      <c r="H10" s="4"/>
      <c r="K10" s="77"/>
    </row>
    <row r="11" spans="1:21" ht="60.75" customHeight="1" thickTop="1" thickBot="1" x14ac:dyDescent="0.3">
      <c r="B11" s="78" t="s">
        <v>9</v>
      </c>
      <c r="C11" s="78"/>
      <c r="D11" s="78"/>
      <c r="E11" s="78"/>
      <c r="F11" s="78"/>
      <c r="G11" s="19"/>
      <c r="H11" s="79"/>
      <c r="I11" s="80" t="s">
        <v>10</v>
      </c>
      <c r="J11" s="81" t="s">
        <v>11</v>
      </c>
      <c r="K11" s="82"/>
      <c r="L11" s="83"/>
      <c r="T11" s="28"/>
      <c r="U11" s="84"/>
    </row>
    <row r="12" spans="1:21" ht="33" customHeight="1" thickTop="1" thickBot="1" x14ac:dyDescent="0.3">
      <c r="B12" s="85" t="s">
        <v>26</v>
      </c>
      <c r="C12" s="85"/>
      <c r="D12" s="85"/>
      <c r="E12" s="85"/>
      <c r="F12" s="85"/>
      <c r="G12" s="86"/>
      <c r="H12" s="87"/>
      <c r="I12" s="88">
        <f>SUM(H7:H9)</f>
        <v>8090</v>
      </c>
      <c r="J12" s="89">
        <f>SUM(K7:K9)</f>
        <v>0</v>
      </c>
      <c r="K12" s="90"/>
      <c r="L12" s="91"/>
    </row>
    <row r="13" spans="1:21" ht="14.25" customHeight="1" thickTop="1" x14ac:dyDescent="0.25"/>
    <row r="14" spans="1:21" ht="14.25" customHeight="1" x14ac:dyDescent="0.25"/>
    <row r="15" spans="1:21" ht="14.25" customHeight="1" x14ac:dyDescent="0.25"/>
    <row r="16" spans="1:2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</sheetData>
  <sheetProtection algorithmName="SHA-512" hashValue="mnc1CEwSxjNYle4O8Ulq6lxyPdIbjmpHag8FdLqYM5DpFVA0v72IQza7DKQOf5LoRxBWhoRnigb78bLS70yO9g==" saltValue="BPLZsmS2Wpd65Kx29/mrDQ==" spinCount="100000" sheet="1" objects="1" scenarios="1"/>
  <mergeCells count="12">
    <mergeCell ref="B1:D1"/>
    <mergeCell ref="J11:L11"/>
    <mergeCell ref="M7:M8"/>
    <mergeCell ref="N7:N8"/>
    <mergeCell ref="O7:O8"/>
    <mergeCell ref="S7:S8"/>
    <mergeCell ref="P7:P8"/>
    <mergeCell ref="B12:F12"/>
    <mergeCell ref="J12:L12"/>
    <mergeCell ref="B11:F11"/>
    <mergeCell ref="T7:T8"/>
    <mergeCell ref="U7:U8"/>
  </mergeCells>
  <conditionalFormatting sqref="B7:B8">
    <cfRule type="cellIs" dxfId="23" priority="99" operator="greaterThanOrEqual">
      <formula>1</formula>
    </cfRule>
    <cfRule type="containsBlanks" dxfId="22" priority="105">
      <formula>LEN(TRIM(B7))=0</formula>
    </cfRule>
  </conditionalFormatting>
  <conditionalFormatting sqref="D7:D8">
    <cfRule type="containsBlanks" dxfId="21" priority="38">
      <formula>LEN(TRIM(D7))=0</formula>
    </cfRule>
  </conditionalFormatting>
  <conditionalFormatting sqref="G7:G8">
    <cfRule type="notContainsBlanks" dxfId="20" priority="13">
      <formula>LEN(TRIM(G7))&gt;0</formula>
    </cfRule>
    <cfRule type="notContainsBlanks" dxfId="19" priority="14">
      <formula>LEN(TRIM(G7))&gt;0</formula>
    </cfRule>
    <cfRule type="notContainsBlanks" dxfId="18" priority="15">
      <formula>LEN(TRIM(G7))&gt;0</formula>
    </cfRule>
    <cfRule type="containsBlanks" dxfId="17" priority="16">
      <formula>LEN(TRIM(G7))=0</formula>
    </cfRule>
  </conditionalFormatting>
  <conditionalFormatting sqref="J7:J8">
    <cfRule type="notContainsBlanks" dxfId="16" priority="64">
      <formula>LEN(TRIM(J7))&gt;0</formula>
    </cfRule>
    <cfRule type="notContainsBlanks" dxfId="15" priority="65">
      <formula>LEN(TRIM(J7))&gt;0</formula>
    </cfRule>
    <cfRule type="containsBlanks" dxfId="14" priority="66">
      <formula>LEN(TRIM(J7))=0</formula>
    </cfRule>
  </conditionalFormatting>
  <conditionalFormatting sqref="L7:L8">
    <cfRule type="cellIs" dxfId="13" priority="95" operator="equal">
      <formula>"NEVYHOVUJE"</formula>
    </cfRule>
    <cfRule type="cellIs" dxfId="12" priority="96" operator="equal">
      <formula>"VYHOVUJE"</formula>
    </cfRule>
  </conditionalFormatting>
  <conditionalFormatting sqref="B9">
    <cfRule type="cellIs" dxfId="11" priority="11" operator="greaterThanOrEqual">
      <formula>1</formula>
    </cfRule>
    <cfRule type="containsBlanks" dxfId="10" priority="12">
      <formula>LEN(TRIM(B9))=0</formula>
    </cfRule>
  </conditionalFormatting>
  <conditionalFormatting sqref="D9">
    <cfRule type="containsBlanks" dxfId="9" priority="5">
      <formula>LEN(TRIM(D9))=0</formula>
    </cfRule>
  </conditionalFormatting>
  <conditionalFormatting sqref="G9">
    <cfRule type="notContainsBlanks" dxfId="8" priority="1">
      <formula>LEN(TRIM(G9))&gt;0</formula>
    </cfRule>
    <cfRule type="notContainsBlanks" dxfId="7" priority="2">
      <formula>LEN(TRIM(G9))&gt;0</formula>
    </cfRule>
    <cfRule type="notContainsBlanks" dxfId="6" priority="3">
      <formula>LEN(TRIM(G9))&gt;0</formula>
    </cfRule>
    <cfRule type="containsBlanks" dxfId="5" priority="4">
      <formula>LEN(TRIM(G9))=0</formula>
    </cfRule>
  </conditionalFormatting>
  <conditionalFormatting sqref="J9">
    <cfRule type="notContainsBlanks" dxfId="4" priority="6">
      <formula>LEN(TRIM(J9))&gt;0</formula>
    </cfRule>
    <cfRule type="notContainsBlanks" dxfId="3" priority="7">
      <formula>LEN(TRIM(J9))&gt;0</formula>
    </cfRule>
    <cfRule type="containsBlanks" dxfId="2" priority="8">
      <formula>LEN(TRIM(J9))=0</formula>
    </cfRule>
  </conditionalFormatting>
  <conditionalFormatting sqref="L9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showInputMessage="1" showErrorMessage="1" sqref="N7 N9" xr:uid="{00000000-0002-0000-0000-000000000000}">
      <formula1>"ANO,NE"</formula1>
    </dataValidation>
    <dataValidation type="list" showInputMessage="1" showErrorMessage="1" sqref="E7:E9" xr:uid="{B35C2096-3723-4A88-BBB5-3DA5260712AA}">
      <formula1>"ks,bal,sada,"</formula1>
    </dataValidation>
  </dataValidations>
  <pageMargins left="0.19685039370078741" right="0.19685039370078741" top="0.15748031496062992" bottom="0.19685039370078741" header="0.15748031496062992" footer="0.19685039370078741"/>
  <pageSetup paperSize="9" scale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DE6D2F-4272-4B34-9CFB-8E15887CEF6A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KP</vt:lpstr>
      <vt:lpstr>KP!Oblast_tisku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25.01.2022</dc:description>
  <cp:lastModifiedBy>Helena Sedláčková</cp:lastModifiedBy>
  <cp:revision>1</cp:revision>
  <cp:lastPrinted>2023-09-11T06:12:11Z</cp:lastPrinted>
  <dcterms:created xsi:type="dcterms:W3CDTF">2014-03-05T12:43:32Z</dcterms:created>
  <dcterms:modified xsi:type="dcterms:W3CDTF">2025-11-05T08:47:58Z</dcterms:modified>
</cp:coreProperties>
</file>