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184\Změna ZD\"/>
    </mc:Choice>
  </mc:AlternateContent>
  <xr:revisionPtr revIDLastSave="0" documentId="13_ncr:1_{A7F11B17-27F8-4A36-8D97-86C54C7A3CA7}" xr6:coauthVersionLast="47" xr6:coauthVersionMax="47" xr10:uidLastSave="{00000000-0000-0000-0000-000000000000}"/>
  <bookViews>
    <workbookView xWindow="1875" yWindow="1740" windowWidth="25425" windowHeight="1482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4" i="1" l="1"/>
  <c r="T14" i="1"/>
  <c r="P14" i="1"/>
  <c r="T7" i="1"/>
  <c r="S9" i="1"/>
  <c r="S10" i="1"/>
  <c r="S12" i="1"/>
  <c r="S13" i="1"/>
  <c r="S8" i="1"/>
  <c r="T8" i="1"/>
  <c r="S11" i="1"/>
  <c r="T11" i="1"/>
  <c r="T12" i="1"/>
  <c r="P8" i="1"/>
  <c r="P9" i="1"/>
  <c r="P10" i="1"/>
  <c r="P11" i="1"/>
  <c r="P12" i="1"/>
  <c r="P13" i="1"/>
  <c r="T13" i="1"/>
  <c r="S7" i="1"/>
  <c r="P7" i="1"/>
  <c r="Q17" i="1" l="1"/>
  <c r="R17" i="1"/>
  <c r="T10" i="1"/>
  <c r="T9" i="1"/>
</calcChain>
</file>

<file path=xl/sharedStrings.xml><?xml version="1.0" encoding="utf-8"?>
<sst xmlns="http://schemas.openxmlformats.org/spreadsheetml/2006/main" count="83" uniqueCount="63">
  <si>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</si>
  <si>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</si>
  <si>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</si>
  <si>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</si>
  <si>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</si>
  <si>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</si>
  <si>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</si>
  <si>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</si>
  <si>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</si>
  <si>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</si>
  <si>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</si>
  <si>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30234000-8 - Média pro ukládání dat </t>
  </si>
  <si>
    <t xml:space="preserve">30237000-9 - Součásti, příslušenství a doplňky pro počítače </t>
  </si>
  <si>
    <t xml:space="preserve">30237410-6 - Počítačová myš </t>
  </si>
  <si>
    <t>30237460-1 - Počítačové klávesnice</t>
  </si>
  <si>
    <t>32420000-3 - Síťová zařízení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</si>
  <si>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</si>
  <si>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</si>
  <si>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</si>
  <si>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</si>
  <si>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</si>
  <si>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</si>
  <si>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</si>
  <si>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</si>
  <si>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</si>
  <si>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</si>
  <si>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</si>
  <si>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</si>
  <si>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</si>
  <si>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</si>
  <si>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</si>
  <si>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</si>
  <si>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</si>
  <si>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</si>
  <si>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Samostatná faktura</t>
  </si>
  <si>
    <r>
      <rPr>
        <b/>
        <sz val="11"/>
        <color theme="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</si>
  <si>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Příloha č. 2 Kupní smlouvy - technická specifikace
Výpočetní technika (III.) 184 - 2025 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</si>
  <si>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</si>
  <si>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</si>
  <si>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Bezdrátová myš</t>
  </si>
  <si>
    <t>Klávesnice</t>
  </si>
  <si>
    <t>Bezdrátová verktikální myš</t>
  </si>
  <si>
    <t>Bezdrátová ergonomická klávesnice</t>
  </si>
  <si>
    <t>USB Flash disk</t>
  </si>
  <si>
    <t>Externí disk</t>
  </si>
  <si>
    <t xml:space="preserve"> USB hub pro notebook</t>
  </si>
  <si>
    <t>SGS-2025-008 (Využití matematiky a informatiky v geomatice VI)</t>
  </si>
  <si>
    <t>Ing. Pavel Hájek, Ph.D.,
Tel.: 735 713 955,
37763 9208</t>
  </si>
  <si>
    <t>Technická 8, 
301 00 Plzeň,
Fakulta aplikovaných věd - Katedra geomatiky,
místnost UN 635</t>
  </si>
  <si>
    <t>Myš bezdrátová, ergonomické vertikální provedení, vhodné pro pravou ruku, 
optická, 
vestavěný dobíjecí akumulátor, 
nastavitelné DPI - min. 1000 DPI, 
min. 5 tlačítek (včetně kolečka).</t>
  </si>
  <si>
    <t>Kapacita min. 512 GB, 
rychlost zápisu min. 100 MB/s,
rychlost čtení min. 150 MB/s, 
zodolněné provedení konstrukce, 
duální konektor - kombinace USB-A a USB-C.</t>
  </si>
  <si>
    <t>Kapacita disku: min. 5 TB.
Typ disku: 2,5 HDD.
Rozhraní: Micro USB-B (USB 3.2 Gen 1).
Min. průměrná rychlost přenosu dat 120 MB/s.
Napájení přes USB - bez nutnosti externího zdroje.
Vhodný pro zálohování dat.
Hmotnost max. 300 g.</t>
  </si>
  <si>
    <t>USB hub, 
vstupní rozhraní: USB-C,
výstupní rozhraní: 1x USB-C, 2x USB-A 3.0, 
slot pro microSD a SD karty, 
určeno pro: notebook,
instalace Plug &amp; Play, 
bez nutnosti instalace ovladačů, 
napájení přes USB-C - bez potřeby externího zdroje.</t>
  </si>
  <si>
    <t>21 dní</t>
  </si>
  <si>
    <t>USB Wi-fi adaptér</t>
  </si>
  <si>
    <t>USB 3.0; podpora pásem 2,4 GHz (min. 400 Mb/s) a 5 GHz (min. 860 Mb/s); podporovaný Wi-Fi standart: 802.11ac, 802.11n, 802.11g, 802.11b a 802.11a; podpora šifrovacích standardů WPA / WPA2. Neodnímatelná a nastavitelná anténa. Podpora OS W10. Podpora funkcionality MU-MIMO.</t>
  </si>
  <si>
    <t xml:space="preserve">SGS-2024-010- Mgr. Švátora, Ph.D. </t>
  </si>
  <si>
    <t>Mgr. Karel Švátora, Ph.D.,
Tel.: 721 858 152,
37763 6403</t>
  </si>
  <si>
    <t>Klatovská 51, 
301 00 Plzeň,
Fakulta pedagogická - Centrum tělesné výchovy a sportu,
místnost KL 119a</t>
  </si>
  <si>
    <t>14 dní</t>
  </si>
  <si>
    <r>
      <t>Drátová klávesnice s CZ layoutem, podporovaný OS</t>
    </r>
    <r>
      <rPr>
        <sz val="11"/>
        <rFont val="Calibri"/>
        <family val="2"/>
        <charset val="238"/>
        <scheme val="minor"/>
      </rPr>
      <t xml:space="preserve"> WIN11, voděodolné provedení</t>
    </r>
    <r>
      <rPr>
        <sz val="11"/>
        <color theme="1"/>
        <rFont val="Calibri"/>
        <family val="2"/>
        <charset val="238"/>
        <scheme val="minor"/>
      </rPr>
      <t>, USB připojení, konkávní tvar kláves, nastavitelný sklon klávesnice.</t>
    </r>
  </si>
  <si>
    <r>
      <t xml:space="preserve">Myš - bezdrátová, optická, pro praváky, 
připojení skrze Bluetooth Low Energy a USB-C, 
</t>
    </r>
    <r>
      <rPr>
        <sz val="11"/>
        <color rgb="FFFF0000"/>
        <rFont val="Calibri"/>
        <family val="2"/>
        <charset val="238"/>
        <scheme val="minor"/>
      </rPr>
      <t xml:space="preserve">Li-ion </t>
    </r>
    <r>
      <rPr>
        <sz val="11"/>
        <rFont val="Calibri"/>
        <family val="2"/>
        <charset val="238"/>
        <scheme val="minor"/>
      </rPr>
      <t>baterie min</t>
    </r>
    <r>
      <rPr>
        <sz val="11"/>
        <color theme="1"/>
        <rFont val="Calibri"/>
        <family val="2"/>
        <charset val="238"/>
        <scheme val="minor"/>
      </rPr>
      <t>. 500 mAh, 
max. citlivost alespoň 1600 DPI, změna DPI pomocí tlačítka, 
funkce tichého klikání, 
alespoň 5 tlačí</t>
    </r>
    <r>
      <rPr>
        <sz val="11"/>
        <rFont val="Calibri"/>
        <family val="2"/>
        <charset val="238"/>
        <scheme val="minor"/>
      </rPr>
      <t xml:space="preserve">tek, kolečko, </t>
    </r>
    <r>
      <rPr>
        <sz val="11"/>
        <color theme="1"/>
        <rFont val="Calibri"/>
        <family val="2"/>
        <charset val="238"/>
        <scheme val="minor"/>
      </rPr>
      <t xml:space="preserve">
maximální dosah bezdrátového připojení 10 m, 
bezdrátový USB přijímač a nabíjecí kabel USB-C jsou součástí balení, 
hmotnost max. 145 g. 
Preferujeme v šedé nebo černé barvě.</t>
    </r>
  </si>
  <si>
    <r>
      <t xml:space="preserve">Bezdrátové provedení, připojení přes Bluetooth rozhraní, CZ layout, ergonomické provedení s rozdělenou zónou kláves a záporným sklonem, integrovaná opěrka zápěstí, oddělený numerický blok, nízkoprofilové tiché klávesy, </t>
    </r>
    <r>
      <rPr>
        <sz val="11"/>
        <color theme="1"/>
        <rFont val="Calibri"/>
        <family val="2"/>
        <charset val="238"/>
        <scheme val="minor"/>
      </rPr>
      <t>podpora operačního systému Windows 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</si>
</sst>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2" fillId="0" borderId="0"/>
    <xf numFmtId="0" fontId="13" fillId="0" borderId="0"/>
    <xf numFmtId="0" fontId="29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Protection="1"/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center"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8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2" borderId="3" xfId="0" applyFont="1" applyFill="1" applyBorder="1" applyAlignment="1" applyProtection="1">
      <alignment horizontal="center" vertical="center" textRotation="90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20" fillId="5" borderId="6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 indent="1"/>
    </xf>
    <xf numFmtId="0" fontId="28" fillId="4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28" fillId="4" borderId="16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left" vertical="center" wrapText="1" indent="1"/>
    </xf>
    <xf numFmtId="0" fontId="2" fillId="3" borderId="16" xfId="0" applyFont="1" applyFill="1" applyBorder="1" applyAlignment="1" applyProtection="1">
      <alignment horizontal="left" vertical="center" wrapText="1" inden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left" vertical="center" wrapText="1" indent="1"/>
    </xf>
    <xf numFmtId="0" fontId="28" fillId="4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12" fillId="3" borderId="18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left" vertical="center" wrapText="1" indent="1"/>
    </xf>
    <xf numFmtId="0" fontId="28" fillId="4" borderId="20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17" fillId="6" borderId="20" xfId="0" applyFont="1" applyFill="1" applyBorder="1" applyAlignment="1" applyProtection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center" wrapText="1"/>
    </xf>
    <xf numFmtId="0" fontId="9" fillId="6" borderId="20" xfId="0" applyFont="1" applyFill="1" applyBorder="1" applyAlignment="1" applyProtection="1">
      <alignment horizontal="center" vertical="center" wrapText="1"/>
    </xf>
    <xf numFmtId="0" fontId="14" fillId="3" borderId="20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0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7" fillId="0" borderId="0" xfId="2" applyFont="1" applyAlignment="1" applyProtection="1">
      <alignment horizontal="left" vertical="center" wrapText="1"/>
    </xf>
    <xf numFmtId="0" fontId="20" fillId="0" borderId="0" xfId="0" applyFont="1" applyAlignment="1" applyProtection="1">
      <alignment vertical="center"/>
    </xf>
    <xf numFmtId="164" fontId="21" fillId="0" borderId="0" xfId="0" applyNumberFormat="1" applyFont="1" applyAlignment="1" applyProtection="1">
      <alignment horizontal="right" vertical="center" indent="1"/>
    </xf>
    <xf numFmtId="164" fontId="16" fillId="0" borderId="3" xfId="0" applyNumberFormat="1" applyFont="1" applyBorder="1" applyAlignment="1" applyProtection="1">
      <alignment horizontal="center" vertical="center"/>
    </xf>
    <xf numFmtId="164" fontId="16" fillId="0" borderId="9" xfId="0" applyNumberFormat="1" applyFont="1" applyBorder="1" applyAlignment="1" applyProtection="1">
      <alignment horizontal="center" vertical="center"/>
    </xf>
    <xf numFmtId="164" fontId="16" fillId="0" borderId="10" xfId="0" applyNumberFormat="1" applyFont="1" applyBorder="1" applyAlignment="1" applyProtection="1">
      <alignment horizontal="center" vertical="center"/>
    </xf>
    <xf numFmtId="164" fontId="16" fillId="0" borderId="1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4" borderId="14" xfId="0" applyFont="1" applyFill="1" applyBorder="1" applyAlignment="1" applyProtection="1">
      <alignment horizontal="left" vertical="center" wrapText="1" indent="1"/>
      <protection locked="0"/>
    </xf>
    <xf numFmtId="164" fontId="18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0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8"/>
  <sheetViews>
    <sheetView tabSelected="1" zoomScale="40" zoomScaleNormal="40" workbookViewId="0">
      <selection activeCell="L1" sqref="L1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1" style="4" customWidth="1"/>
    <col min="4" max="4" width="12.28515625" style="127" customWidth="1"/>
    <col min="5" max="5" width="10.5703125" style="21" customWidth="1"/>
    <col min="6" max="6" width="114.5703125" style="4" customWidth="1"/>
    <col min="7" max="7" width="35.85546875" style="5" customWidth="1"/>
    <col min="8" max="8" width="27.42578125" style="5" customWidth="1"/>
    <col min="9" max="9" width="22.85546875" style="5" customWidth="1"/>
    <col min="10" max="10" width="15.5703125" style="4" customWidth="1"/>
    <col min="11" max="11" width="40" style="1" customWidth="1"/>
    <col min="12" max="12" width="27.28515625" style="1" customWidth="1"/>
    <col min="13" max="13" width="28" style="1" customWidth="1"/>
    <col min="14" max="14" width="37.5703125" style="5" customWidth="1"/>
    <col min="15" max="15" width="27.28515625" style="5" customWidth="1"/>
    <col min="16" max="16" width="17.7109375" style="5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5.140625" style="1" hidden="1" customWidth="1"/>
    <col min="22" max="22" width="32.140625" style="16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16</v>
      </c>
      <c r="D6" s="28" t="s">
        <v>4</v>
      </c>
      <c r="E6" s="28" t="s">
        <v>17</v>
      </c>
      <c r="F6" s="28" t="s">
        <v>18</v>
      </c>
      <c r="G6" s="29" t="s">
        <v>31</v>
      </c>
      <c r="H6" s="30" t="s">
        <v>35</v>
      </c>
      <c r="I6" s="31" t="s">
        <v>19</v>
      </c>
      <c r="J6" s="28" t="s">
        <v>20</v>
      </c>
      <c r="K6" s="28" t="s">
        <v>38</v>
      </c>
      <c r="L6" s="32" t="s">
        <v>21</v>
      </c>
      <c r="M6" s="33" t="s">
        <v>22</v>
      </c>
      <c r="N6" s="32" t="s">
        <v>23</v>
      </c>
      <c r="O6" s="28" t="s">
        <v>29</v>
      </c>
      <c r="P6" s="32" t="s">
        <v>24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25</v>
      </c>
      <c r="V6" s="32" t="s">
        <v>26</v>
      </c>
    </row>
    <row r="7" spans="1:22" ht="201.75" customHeight="1" thickTop="1" thickBot="1" x14ac:dyDescent="0.3">
      <c r="A7" s="36"/>
      <c r="B7" s="37">
        <v>1</v>
      </c>
      <c r="C7" s="38" t="s">
        <v>39</v>
      </c>
      <c r="D7" s="39">
        <v>2</v>
      </c>
      <c r="E7" s="40" t="s">
        <v>32</v>
      </c>
      <c r="F7" s="41" t="s">
        <v>61</v>
      </c>
      <c r="G7" s="128"/>
      <c r="H7" s="42" t="s">
        <v>33</v>
      </c>
      <c r="I7" s="43" t="s">
        <v>34</v>
      </c>
      <c r="J7" s="43" t="s">
        <v>37</v>
      </c>
      <c r="K7" s="44" t="s">
        <v>46</v>
      </c>
      <c r="L7" s="45"/>
      <c r="M7" s="46" t="s">
        <v>47</v>
      </c>
      <c r="N7" s="46" t="s">
        <v>48</v>
      </c>
      <c r="O7" s="47" t="s">
        <v>53</v>
      </c>
      <c r="P7" s="48">
        <f>D7*Q7</f>
        <v>1600</v>
      </c>
      <c r="Q7" s="49">
        <v>800</v>
      </c>
      <c r="R7" s="129"/>
      <c r="S7" s="50">
        <f>D7*R7</f>
        <v>0</v>
      </c>
      <c r="T7" s="51" t="str">
        <f t="shared" ref="T7" si="0">IF(ISNUMBER(R7), IF(R7&gt;Q7,"NEVYHOVUJE","VYHOVUJE")," ")</f>
        <v xml:space="preserve"> </v>
      </c>
      <c r="U7" s="52"/>
      <c r="V7" s="53" t="s">
        <v>13</v>
      </c>
    </row>
    <row r="8" spans="1:22" ht="80.25" customHeight="1" thickBot="1" x14ac:dyDescent="0.3">
      <c r="A8" s="36"/>
      <c r="B8" s="54">
        <v>2</v>
      </c>
      <c r="C8" s="55" t="s">
        <v>40</v>
      </c>
      <c r="D8" s="56">
        <v>2</v>
      </c>
      <c r="E8" s="57" t="s">
        <v>32</v>
      </c>
      <c r="F8" s="58" t="s">
        <v>60</v>
      </c>
      <c r="G8" s="128"/>
      <c r="H8" s="59" t="s">
        <v>33</v>
      </c>
      <c r="I8" s="60"/>
      <c r="J8" s="60"/>
      <c r="K8" s="61"/>
      <c r="L8" s="62"/>
      <c r="M8" s="63"/>
      <c r="N8" s="64"/>
      <c r="O8" s="65"/>
      <c r="P8" s="66">
        <f>D8*Q8</f>
        <v>500</v>
      </c>
      <c r="Q8" s="67">
        <v>250</v>
      </c>
      <c r="R8" s="130"/>
      <c r="S8" s="68">
        <f>D8*R8</f>
        <v>0</v>
      </c>
      <c r="T8" s="69" t="str">
        <f t="shared" ref="T8:T12" si="1">IF(ISNUMBER(R8), IF(R8&gt;Q8,"NEVYHOVUJE","VYHOVUJE")," ")</f>
        <v xml:space="preserve"> </v>
      </c>
      <c r="U8" s="70"/>
      <c r="V8" s="71" t="s">
        <v>14</v>
      </c>
    </row>
    <row r="9" spans="1:22" ht="98.25" customHeight="1" thickBot="1" x14ac:dyDescent="0.3">
      <c r="A9" s="36"/>
      <c r="B9" s="54">
        <v>3</v>
      </c>
      <c r="C9" s="72" t="s">
        <v>41</v>
      </c>
      <c r="D9" s="56">
        <v>2</v>
      </c>
      <c r="E9" s="57" t="s">
        <v>32</v>
      </c>
      <c r="F9" s="73" t="s">
        <v>49</v>
      </c>
      <c r="G9" s="128"/>
      <c r="H9" s="59" t="s">
        <v>33</v>
      </c>
      <c r="I9" s="60"/>
      <c r="J9" s="60"/>
      <c r="K9" s="61"/>
      <c r="L9" s="62"/>
      <c r="M9" s="63"/>
      <c r="N9" s="64"/>
      <c r="O9" s="65"/>
      <c r="P9" s="66">
        <f>D9*Q9</f>
        <v>1640</v>
      </c>
      <c r="Q9" s="67">
        <v>820</v>
      </c>
      <c r="R9" s="130"/>
      <c r="S9" s="68">
        <f>D9*R9</f>
        <v>0</v>
      </c>
      <c r="T9" s="69" t="str">
        <f t="shared" si="1"/>
        <v xml:space="preserve"> </v>
      </c>
      <c r="U9" s="70"/>
      <c r="V9" s="71" t="s">
        <v>13</v>
      </c>
    </row>
    <row r="10" spans="1:22" ht="76.5" customHeight="1" thickBot="1" x14ac:dyDescent="0.3">
      <c r="A10" s="36"/>
      <c r="B10" s="54">
        <v>4</v>
      </c>
      <c r="C10" s="72" t="s">
        <v>42</v>
      </c>
      <c r="D10" s="56">
        <v>1</v>
      </c>
      <c r="E10" s="57" t="s">
        <v>32</v>
      </c>
      <c r="F10" s="74" t="s">
        <v>62</v>
      </c>
      <c r="G10" s="128"/>
      <c r="H10" s="59" t="s">
        <v>33</v>
      </c>
      <c r="I10" s="60"/>
      <c r="J10" s="60"/>
      <c r="K10" s="61"/>
      <c r="L10" s="62"/>
      <c r="M10" s="63"/>
      <c r="N10" s="64"/>
      <c r="O10" s="65"/>
      <c r="P10" s="66">
        <f>D10*Q10</f>
        <v>2500</v>
      </c>
      <c r="Q10" s="67">
        <v>2500</v>
      </c>
      <c r="R10" s="130"/>
      <c r="S10" s="68">
        <f>D10*R10</f>
        <v>0</v>
      </c>
      <c r="T10" s="69" t="str">
        <f t="shared" si="1"/>
        <v xml:space="preserve"> </v>
      </c>
      <c r="U10" s="70"/>
      <c r="V10" s="71" t="s">
        <v>14</v>
      </c>
    </row>
    <row r="11" spans="1:22" ht="106.5" customHeight="1" thickBot="1" x14ac:dyDescent="0.3">
      <c r="A11" s="36"/>
      <c r="B11" s="54">
        <v>5</v>
      </c>
      <c r="C11" s="72" t="s">
        <v>43</v>
      </c>
      <c r="D11" s="56">
        <v>2</v>
      </c>
      <c r="E11" s="57" t="s">
        <v>32</v>
      </c>
      <c r="F11" s="73" t="s">
        <v>50</v>
      </c>
      <c r="G11" s="128"/>
      <c r="H11" s="59" t="s">
        <v>33</v>
      </c>
      <c r="I11" s="60"/>
      <c r="J11" s="60"/>
      <c r="K11" s="61"/>
      <c r="L11" s="62"/>
      <c r="M11" s="63"/>
      <c r="N11" s="64"/>
      <c r="O11" s="65"/>
      <c r="P11" s="66">
        <f>D11*Q11</f>
        <v>2000</v>
      </c>
      <c r="Q11" s="67">
        <v>1000</v>
      </c>
      <c r="R11" s="130"/>
      <c r="S11" s="68">
        <f>D11*R11</f>
        <v>0</v>
      </c>
      <c r="T11" s="69" t="str">
        <f t="shared" si="1"/>
        <v xml:space="preserve"> </v>
      </c>
      <c r="U11" s="70"/>
      <c r="V11" s="71" t="s">
        <v>12</v>
      </c>
    </row>
    <row r="12" spans="1:22" ht="131.25" customHeight="1" thickBot="1" x14ac:dyDescent="0.3">
      <c r="A12" s="36"/>
      <c r="B12" s="54">
        <v>6</v>
      </c>
      <c r="C12" s="72" t="s">
        <v>44</v>
      </c>
      <c r="D12" s="56">
        <v>2</v>
      </c>
      <c r="E12" s="57" t="s">
        <v>32</v>
      </c>
      <c r="F12" s="73" t="s">
        <v>51</v>
      </c>
      <c r="G12" s="128"/>
      <c r="H12" s="59" t="s">
        <v>33</v>
      </c>
      <c r="I12" s="60"/>
      <c r="J12" s="60"/>
      <c r="K12" s="61"/>
      <c r="L12" s="62"/>
      <c r="M12" s="63"/>
      <c r="N12" s="64"/>
      <c r="O12" s="65"/>
      <c r="P12" s="66">
        <f>D12*Q12</f>
        <v>6600</v>
      </c>
      <c r="Q12" s="67">
        <v>3300</v>
      </c>
      <c r="R12" s="130"/>
      <c r="S12" s="68">
        <f>D12*R12</f>
        <v>0</v>
      </c>
      <c r="T12" s="69" t="str">
        <f t="shared" si="1"/>
        <v xml:space="preserve"> </v>
      </c>
      <c r="U12" s="70"/>
      <c r="V12" s="71" t="s">
        <v>11</v>
      </c>
    </row>
    <row r="13" spans="1:22" ht="153.75" customHeight="1" thickBot="1" x14ac:dyDescent="0.3">
      <c r="A13" s="36"/>
      <c r="B13" s="75">
        <v>7</v>
      </c>
      <c r="C13" s="76" t="s">
        <v>45</v>
      </c>
      <c r="D13" s="77">
        <v>2</v>
      </c>
      <c r="E13" s="78" t="s">
        <v>32</v>
      </c>
      <c r="F13" s="79" t="s">
        <v>52</v>
      </c>
      <c r="G13" s="128"/>
      <c r="H13" s="80" t="s">
        <v>33</v>
      </c>
      <c r="I13" s="60"/>
      <c r="J13" s="60"/>
      <c r="K13" s="61"/>
      <c r="L13" s="62"/>
      <c r="M13" s="63"/>
      <c r="N13" s="64"/>
      <c r="O13" s="65"/>
      <c r="P13" s="81">
        <f>D13*Q13</f>
        <v>840</v>
      </c>
      <c r="Q13" s="82">
        <v>420</v>
      </c>
      <c r="R13" s="131"/>
      <c r="S13" s="83">
        <f>D13*R13</f>
        <v>0</v>
      </c>
      <c r="T13" s="84" t="str">
        <f t="shared" ref="T13" si="2">IF(ISNUMBER(R13), IF(R13&gt;Q13,"NEVYHOVUJE","VYHOVUJE")," ")</f>
        <v xml:space="preserve"> </v>
      </c>
      <c r="U13" s="70"/>
      <c r="V13" s="85" t="s">
        <v>12</v>
      </c>
    </row>
    <row r="14" spans="1:22" ht="153.75" customHeight="1" thickBot="1" x14ac:dyDescent="0.3">
      <c r="A14" s="36"/>
      <c r="B14" s="86">
        <v>8</v>
      </c>
      <c r="C14" s="87" t="s">
        <v>54</v>
      </c>
      <c r="D14" s="88">
        <v>1</v>
      </c>
      <c r="E14" s="89" t="s">
        <v>32</v>
      </c>
      <c r="F14" s="90" t="s">
        <v>55</v>
      </c>
      <c r="G14" s="128"/>
      <c r="H14" s="91" t="s">
        <v>33</v>
      </c>
      <c r="I14" s="92" t="s">
        <v>34</v>
      </c>
      <c r="J14" s="92" t="s">
        <v>37</v>
      </c>
      <c r="K14" s="93" t="s">
        <v>56</v>
      </c>
      <c r="L14" s="94"/>
      <c r="M14" s="95" t="s">
        <v>57</v>
      </c>
      <c r="N14" s="96" t="s">
        <v>58</v>
      </c>
      <c r="O14" s="97" t="s">
        <v>59</v>
      </c>
      <c r="P14" s="98">
        <f>D14*Q14</f>
        <v>400</v>
      </c>
      <c r="Q14" s="99">
        <v>400</v>
      </c>
      <c r="R14" s="132"/>
      <c r="S14" s="100">
        <f>D14*R14</f>
        <v>0</v>
      </c>
      <c r="T14" s="101" t="str">
        <f t="shared" ref="T14" si="3">IF(ISNUMBER(R14), IF(R14&gt;Q14,"NEVYHOVUJE","VYHOVUJE")," ")</f>
        <v xml:space="preserve"> </v>
      </c>
      <c r="U14" s="102"/>
      <c r="V14" s="103" t="s">
        <v>15</v>
      </c>
    </row>
    <row r="15" spans="1:22" ht="17.45" customHeight="1" thickTop="1" thickBot="1" x14ac:dyDescent="0.3">
      <c r="B15" s="104"/>
      <c r="C15" s="1"/>
      <c r="D15" s="1"/>
      <c r="E15" s="1"/>
      <c r="F15" s="1"/>
      <c r="G15" s="1"/>
      <c r="H15" s="1"/>
      <c r="I15" s="1"/>
      <c r="J15" s="1"/>
      <c r="N15" s="1"/>
      <c r="O15" s="1"/>
      <c r="P15" s="1"/>
    </row>
    <row r="16" spans="1:22" ht="51.75" customHeight="1" thickTop="1" thickBot="1" x14ac:dyDescent="0.3">
      <c r="B16" s="105" t="s">
        <v>28</v>
      </c>
      <c r="C16" s="105"/>
      <c r="D16" s="105"/>
      <c r="E16" s="105"/>
      <c r="F16" s="105"/>
      <c r="G16" s="105"/>
      <c r="H16" s="106"/>
      <c r="I16" s="106"/>
      <c r="J16" s="107"/>
      <c r="K16" s="107"/>
      <c r="L16" s="26"/>
      <c r="M16" s="26"/>
      <c r="N16" s="26"/>
      <c r="O16" s="108"/>
      <c r="P16" s="108"/>
      <c r="Q16" s="109" t="s">
        <v>9</v>
      </c>
      <c r="R16" s="110" t="s">
        <v>10</v>
      </c>
      <c r="S16" s="111"/>
      <c r="T16" s="112"/>
      <c r="U16" s="113"/>
      <c r="V16" s="114"/>
    </row>
    <row r="17" spans="2:20" ht="50.45" customHeight="1" thickTop="1" thickBot="1" x14ac:dyDescent="0.3">
      <c r="B17" s="115" t="s">
        <v>27</v>
      </c>
      <c r="C17" s="115"/>
      <c r="D17" s="115"/>
      <c r="E17" s="115"/>
      <c r="F17" s="115"/>
      <c r="G17" s="115"/>
      <c r="H17" s="115"/>
      <c r="I17" s="116"/>
      <c r="L17" s="6"/>
      <c r="M17" s="6"/>
      <c r="N17" s="6"/>
      <c r="O17" s="117"/>
      <c r="P17" s="117"/>
      <c r="Q17" s="118">
        <f>SUM(P7:P14)</f>
        <v>16080</v>
      </c>
      <c r="R17" s="119">
        <f>SUM(S7:S14)</f>
        <v>0</v>
      </c>
      <c r="S17" s="120"/>
      <c r="T17" s="121"/>
    </row>
    <row r="18" spans="2:20" ht="15.75" thickTop="1" x14ac:dyDescent="0.25">
      <c r="B18" s="122" t="s">
        <v>30</v>
      </c>
      <c r="C18" s="122"/>
      <c r="D18" s="122"/>
      <c r="E18" s="122"/>
      <c r="F18" s="122"/>
      <c r="G18" s="122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2:20" x14ac:dyDescent="0.25">
      <c r="B19" s="123"/>
      <c r="C19" s="123"/>
      <c r="D19" s="123"/>
      <c r="E19" s="123"/>
      <c r="F19" s="123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2:20" x14ac:dyDescent="0.25">
      <c r="B20" s="123"/>
      <c r="C20" s="123"/>
      <c r="D20" s="123"/>
      <c r="E20" s="123"/>
      <c r="F20" s="123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2:20" x14ac:dyDescent="0.25">
      <c r="B21" s="124"/>
      <c r="C21" s="125"/>
      <c r="D21" s="125"/>
      <c r="E21" s="125"/>
      <c r="F21" s="125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2:20" ht="19.899999999999999" customHeight="1" x14ac:dyDescent="0.25">
      <c r="C22" s="107"/>
      <c r="D22" s="126"/>
      <c r="E22" s="107"/>
      <c r="F22" s="107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2:20" ht="19.899999999999999" customHeight="1" x14ac:dyDescent="0.25">
      <c r="C23" s="107"/>
      <c r="D23" s="126"/>
      <c r="E23" s="107"/>
      <c r="F23" s="107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2:20" ht="19.899999999999999" customHeight="1" x14ac:dyDescent="0.25">
      <c r="C24" s="107"/>
      <c r="D24" s="126"/>
      <c r="E24" s="107"/>
      <c r="F24" s="107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2:20" ht="19.899999999999999" customHeight="1" x14ac:dyDescent="0.25">
      <c r="C25" s="107"/>
      <c r="D25" s="126"/>
      <c r="E25" s="107"/>
      <c r="F25" s="107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2:20" ht="19.899999999999999" customHeight="1" x14ac:dyDescent="0.25">
      <c r="C26" s="107"/>
      <c r="D26" s="126"/>
      <c r="E26" s="107"/>
      <c r="F26" s="107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2:20" ht="19.899999999999999" customHeight="1" x14ac:dyDescent="0.25">
      <c r="C27" s="107"/>
      <c r="D27" s="126"/>
      <c r="E27" s="107"/>
      <c r="F27" s="107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2:20" ht="19.899999999999999" customHeight="1" x14ac:dyDescent="0.25">
      <c r="C28" s="107"/>
      <c r="D28" s="126"/>
      <c r="E28" s="107"/>
      <c r="F28" s="107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2:20" ht="19.899999999999999" customHeight="1" x14ac:dyDescent="0.25">
      <c r="C29" s="107"/>
      <c r="D29" s="126"/>
      <c r="E29" s="107"/>
      <c r="F29" s="107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2:20" ht="19.899999999999999" customHeight="1" x14ac:dyDescent="0.25">
      <c r="C30" s="107"/>
      <c r="D30" s="126"/>
      <c r="E30" s="107"/>
      <c r="F30" s="107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2:20" ht="19.899999999999999" customHeight="1" x14ac:dyDescent="0.25">
      <c r="C31" s="107"/>
      <c r="D31" s="126"/>
      <c r="E31" s="107"/>
      <c r="F31" s="107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2:20" ht="19.899999999999999" customHeight="1" x14ac:dyDescent="0.25">
      <c r="C32" s="107"/>
      <c r="D32" s="126"/>
      <c r="E32" s="107"/>
      <c r="F32" s="107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107"/>
      <c r="D33" s="126"/>
      <c r="E33" s="107"/>
      <c r="F33" s="107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107"/>
      <c r="D34" s="126"/>
      <c r="E34" s="107"/>
      <c r="F34" s="107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107"/>
      <c r="D35" s="126"/>
      <c r="E35" s="107"/>
      <c r="F35" s="107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107"/>
      <c r="D36" s="126"/>
      <c r="E36" s="107"/>
      <c r="F36" s="107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107"/>
      <c r="D37" s="126"/>
      <c r="E37" s="107"/>
      <c r="F37" s="107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107"/>
      <c r="D38" s="126"/>
      <c r="E38" s="107"/>
      <c r="F38" s="107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107"/>
      <c r="D39" s="126"/>
      <c r="E39" s="107"/>
      <c r="F39" s="107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107"/>
      <c r="D40" s="126"/>
      <c r="E40" s="107"/>
      <c r="F40" s="107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107"/>
      <c r="D41" s="126"/>
      <c r="E41" s="107"/>
      <c r="F41" s="107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107"/>
      <c r="D42" s="126"/>
      <c r="E42" s="107"/>
      <c r="F42" s="107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107"/>
      <c r="D43" s="126"/>
      <c r="E43" s="107"/>
      <c r="F43" s="107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107"/>
      <c r="D44" s="126"/>
      <c r="E44" s="107"/>
      <c r="F44" s="107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107"/>
      <c r="D45" s="126"/>
      <c r="E45" s="107"/>
      <c r="F45" s="107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107"/>
      <c r="D46" s="126"/>
      <c r="E46" s="107"/>
      <c r="F46" s="107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107"/>
      <c r="D47" s="126"/>
      <c r="E47" s="107"/>
      <c r="F47" s="107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107"/>
      <c r="D48" s="126"/>
      <c r="E48" s="107"/>
      <c r="F48" s="107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107"/>
      <c r="D49" s="126"/>
      <c r="E49" s="107"/>
      <c r="F49" s="107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107"/>
      <c r="D50" s="126"/>
      <c r="E50" s="107"/>
      <c r="F50" s="107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107"/>
      <c r="D51" s="126"/>
      <c r="E51" s="107"/>
      <c r="F51" s="107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107"/>
      <c r="D52" s="126"/>
      <c r="E52" s="107"/>
      <c r="F52" s="107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107"/>
      <c r="D53" s="126"/>
      <c r="E53" s="107"/>
      <c r="F53" s="107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107"/>
      <c r="D54" s="126"/>
      <c r="E54" s="107"/>
      <c r="F54" s="107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107"/>
      <c r="D55" s="126"/>
      <c r="E55" s="107"/>
      <c r="F55" s="107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107"/>
      <c r="D56" s="126"/>
      <c r="E56" s="107"/>
      <c r="F56" s="107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107"/>
      <c r="D57" s="126"/>
      <c r="E57" s="107"/>
      <c r="F57" s="107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107"/>
      <c r="D58" s="126"/>
      <c r="E58" s="107"/>
      <c r="F58" s="107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107"/>
      <c r="D59" s="126"/>
      <c r="E59" s="107"/>
      <c r="F59" s="107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107"/>
      <c r="D60" s="126"/>
      <c r="E60" s="107"/>
      <c r="F60" s="107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107"/>
      <c r="D61" s="126"/>
      <c r="E61" s="107"/>
      <c r="F61" s="107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107"/>
      <c r="D62" s="126"/>
      <c r="E62" s="107"/>
      <c r="F62" s="107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107"/>
      <c r="D63" s="126"/>
      <c r="E63" s="107"/>
      <c r="F63" s="107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107"/>
      <c r="D64" s="126"/>
      <c r="E64" s="107"/>
      <c r="F64" s="107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107"/>
      <c r="D65" s="126"/>
      <c r="E65" s="107"/>
      <c r="F65" s="107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107"/>
      <c r="D66" s="126"/>
      <c r="E66" s="107"/>
      <c r="F66" s="107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107"/>
      <c r="D67" s="126"/>
      <c r="E67" s="107"/>
      <c r="F67" s="107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107"/>
      <c r="D68" s="126"/>
      <c r="E68" s="107"/>
      <c r="F68" s="107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107"/>
      <c r="D69" s="126"/>
      <c r="E69" s="107"/>
      <c r="F69" s="107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107"/>
      <c r="D70" s="126"/>
      <c r="E70" s="107"/>
      <c r="F70" s="107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107"/>
      <c r="D71" s="126"/>
      <c r="E71" s="107"/>
      <c r="F71" s="107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107"/>
      <c r="D72" s="126"/>
      <c r="E72" s="107"/>
      <c r="F72" s="107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107"/>
      <c r="D73" s="126"/>
      <c r="E73" s="107"/>
      <c r="F73" s="107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107"/>
      <c r="D74" s="126"/>
      <c r="E74" s="107"/>
      <c r="F74" s="107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107"/>
      <c r="D75" s="126"/>
      <c r="E75" s="107"/>
      <c r="F75" s="107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107"/>
      <c r="D76" s="126"/>
      <c r="E76" s="107"/>
      <c r="F76" s="107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107"/>
      <c r="D77" s="126"/>
      <c r="E77" s="107"/>
      <c r="F77" s="107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107"/>
      <c r="D78" s="126"/>
      <c r="E78" s="107"/>
      <c r="F78" s="107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107"/>
      <c r="D79" s="126"/>
      <c r="E79" s="107"/>
      <c r="F79" s="107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107"/>
      <c r="D80" s="126"/>
      <c r="E80" s="107"/>
      <c r="F80" s="107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107"/>
      <c r="D81" s="126"/>
      <c r="E81" s="107"/>
      <c r="F81" s="107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107"/>
      <c r="D82" s="126"/>
      <c r="E82" s="107"/>
      <c r="F82" s="107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107"/>
      <c r="D83" s="126"/>
      <c r="E83" s="107"/>
      <c r="F83" s="107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107"/>
      <c r="D84" s="126"/>
      <c r="E84" s="107"/>
      <c r="F84" s="107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107"/>
      <c r="D85" s="126"/>
      <c r="E85" s="107"/>
      <c r="F85" s="107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107"/>
      <c r="D86" s="126"/>
      <c r="E86" s="107"/>
      <c r="F86" s="107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107"/>
      <c r="D87" s="126"/>
      <c r="E87" s="107"/>
      <c r="F87" s="107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107"/>
      <c r="D88" s="126"/>
      <c r="E88" s="107"/>
      <c r="F88" s="107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107"/>
      <c r="D89" s="126"/>
      <c r="E89" s="107"/>
      <c r="F89" s="107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107"/>
      <c r="D90" s="126"/>
      <c r="E90" s="107"/>
      <c r="F90" s="107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107"/>
      <c r="D91" s="126"/>
      <c r="E91" s="107"/>
      <c r="F91" s="107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107"/>
      <c r="D92" s="126"/>
      <c r="E92" s="107"/>
      <c r="F92" s="107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107"/>
      <c r="D93" s="126"/>
      <c r="E93" s="107"/>
      <c r="F93" s="107"/>
      <c r="G93" s="15"/>
      <c r="H93" s="15"/>
      <c r="I93" s="10"/>
      <c r="J93" s="10"/>
      <c r="K93" s="10"/>
      <c r="L93" s="10"/>
      <c r="M93" s="10"/>
      <c r="N93" s="16"/>
      <c r="O93" s="16"/>
      <c r="P93" s="16"/>
      <c r="Q93" s="10"/>
      <c r="R93" s="10"/>
      <c r="S93" s="10"/>
    </row>
    <row r="94" spans="3:19" ht="19.899999999999999" customHeight="1" x14ac:dyDescent="0.25">
      <c r="C94" s="107"/>
      <c r="D94" s="126"/>
      <c r="E94" s="107"/>
      <c r="F94" s="107"/>
      <c r="G94" s="15"/>
      <c r="H94" s="15"/>
      <c r="I94" s="10"/>
      <c r="J94" s="10"/>
      <c r="K94" s="10"/>
      <c r="L94" s="10"/>
      <c r="M94" s="10"/>
      <c r="N94" s="16"/>
      <c r="O94" s="16"/>
      <c r="P94" s="16"/>
      <c r="Q94" s="10"/>
      <c r="R94" s="10"/>
      <c r="S94" s="10"/>
    </row>
    <row r="95" spans="3:19" ht="19.899999999999999" customHeight="1" x14ac:dyDescent="0.25">
      <c r="C95" s="107"/>
      <c r="D95" s="126"/>
      <c r="E95" s="107"/>
      <c r="F95" s="107"/>
      <c r="G95" s="15"/>
      <c r="H95" s="15"/>
      <c r="I95" s="10"/>
      <c r="J95" s="10"/>
      <c r="K95" s="10"/>
      <c r="L95" s="10"/>
      <c r="M95" s="10"/>
      <c r="N95" s="16"/>
      <c r="O95" s="16"/>
      <c r="P95" s="16"/>
      <c r="Q95" s="10"/>
      <c r="R95" s="10"/>
      <c r="S95" s="10"/>
    </row>
    <row r="96" spans="3:19" ht="19.899999999999999" customHeight="1" x14ac:dyDescent="0.25">
      <c r="C96" s="107"/>
      <c r="D96" s="126"/>
      <c r="E96" s="107"/>
      <c r="F96" s="107"/>
      <c r="G96" s="15"/>
      <c r="H96" s="15"/>
      <c r="I96" s="10"/>
      <c r="J96" s="10"/>
      <c r="K96" s="10"/>
      <c r="L96" s="10"/>
      <c r="M96" s="10"/>
      <c r="N96" s="16"/>
      <c r="O96" s="16"/>
      <c r="P96" s="16"/>
      <c r="Q96" s="10"/>
      <c r="R96" s="10"/>
      <c r="S96" s="10"/>
    </row>
    <row r="97" spans="3:16" ht="19.899999999999999" customHeight="1" x14ac:dyDescent="0.25">
      <c r="C97" s="107"/>
      <c r="D97" s="126"/>
      <c r="E97" s="107"/>
      <c r="F97" s="107"/>
      <c r="G97" s="15"/>
      <c r="H97" s="15"/>
      <c r="I97" s="10"/>
      <c r="J97" s="10"/>
      <c r="K97" s="10"/>
      <c r="L97" s="10"/>
      <c r="M97" s="10"/>
      <c r="N97" s="16"/>
      <c r="O97" s="16"/>
      <c r="P97" s="16"/>
    </row>
    <row r="98" spans="3:16" ht="19.899999999999999" customHeight="1" x14ac:dyDescent="0.25">
      <c r="C98" s="1"/>
      <c r="E98" s="1"/>
      <c r="F98" s="1"/>
      <c r="J98" s="1"/>
    </row>
    <row r="99" spans="3:16" ht="19.899999999999999" customHeight="1" x14ac:dyDescent="0.25">
      <c r="C99" s="1"/>
      <c r="E99" s="1"/>
      <c r="F99" s="1"/>
      <c r="J99" s="1"/>
    </row>
    <row r="100" spans="3:16" ht="19.899999999999999" customHeight="1" x14ac:dyDescent="0.25">
      <c r="C100" s="1"/>
      <c r="E100" s="1"/>
      <c r="F100" s="1"/>
      <c r="J100" s="1"/>
    </row>
    <row r="101" spans="3:16" ht="19.899999999999999" customHeight="1" x14ac:dyDescent="0.25">
      <c r="C101" s="1"/>
      <c r="E101" s="1"/>
      <c r="F101" s="1"/>
      <c r="J101" s="1"/>
    </row>
    <row r="102" spans="3:16" ht="19.899999999999999" customHeight="1" x14ac:dyDescent="0.25">
      <c r="C102" s="1"/>
      <c r="E102" s="1"/>
      <c r="F102" s="1"/>
      <c r="J102" s="1"/>
    </row>
    <row r="103" spans="3:16" ht="19.899999999999999" customHeight="1" x14ac:dyDescent="0.25">
      <c r="C103" s="1"/>
      <c r="E103" s="1"/>
      <c r="F103" s="1"/>
      <c r="J103" s="1"/>
    </row>
    <row r="104" spans="3:16" ht="19.899999999999999" customHeight="1" x14ac:dyDescent="0.25">
      <c r="C104" s="1"/>
      <c r="E104" s="1"/>
      <c r="F104" s="1"/>
      <c r="J104" s="1"/>
    </row>
    <row r="105" spans="3:16" ht="19.899999999999999" customHeight="1" x14ac:dyDescent="0.25">
      <c r="C105" s="1"/>
      <c r="E105" s="1"/>
      <c r="F105" s="1"/>
      <c r="J105" s="1"/>
    </row>
    <row r="106" spans="3:16" x14ac:dyDescent="0.25">
      <c r="C106" s="1"/>
      <c r="E106" s="1"/>
      <c r="F106" s="1"/>
      <c r="J106" s="1"/>
    </row>
    <row r="107" spans="3:16" x14ac:dyDescent="0.25">
      <c r="C107" s="1"/>
      <c r="E107" s="1"/>
      <c r="F107" s="1"/>
      <c r="J107" s="1"/>
    </row>
    <row r="108" spans="3:16" x14ac:dyDescent="0.25">
      <c r="C108" s="1"/>
      <c r="E108" s="1"/>
      <c r="F108" s="1"/>
      <c r="J108" s="1"/>
    </row>
    <row r="109" spans="3:16" x14ac:dyDescent="0.25">
      <c r="C109" s="1"/>
      <c r="E109" s="1"/>
      <c r="F109" s="1"/>
      <c r="J109" s="1"/>
    </row>
    <row r="110" spans="3:16" x14ac:dyDescent="0.25">
      <c r="C110" s="1"/>
      <c r="E110" s="1"/>
      <c r="F110" s="1"/>
      <c r="J110" s="1"/>
    </row>
    <row r="111" spans="3:16" x14ac:dyDescent="0.25">
      <c r="C111" s="1"/>
      <c r="E111" s="1"/>
      <c r="F111" s="1"/>
      <c r="J111" s="1"/>
    </row>
    <row r="112" spans="3:16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</sheetData>
  <sheetProtection algorithmName="SHA-512" hashValue="E4vBG53GLSZHSUL04DzPHrmQuZEnbiPC5D2MbzUpMOe8TLRULtezNJqTtpqZZROEY52+Now6MlD7UYcMtTA2Lw==" saltValue="kyod3QQPUOmFzKqZaiwZxw==" spinCount="100000" sheet="1" objects="1" scenarios="1"/>
  <mergeCells count="15">
    <mergeCell ref="U7:U13"/>
    <mergeCell ref="O7:O13"/>
    <mergeCell ref="B1:D1"/>
    <mergeCell ref="G5:H5"/>
    <mergeCell ref="I7:I13"/>
    <mergeCell ref="J7:J13"/>
    <mergeCell ref="K7:K13"/>
    <mergeCell ref="L7:L13"/>
    <mergeCell ref="M7:M13"/>
    <mergeCell ref="N7:N13"/>
    <mergeCell ref="B18:G18"/>
    <mergeCell ref="R17:T17"/>
    <mergeCell ref="R16:T16"/>
    <mergeCell ref="B16:G16"/>
    <mergeCell ref="B17:H17"/>
  </mergeCells>
  <phoneticPr fontId="31" type="noConversion"/>
  <conditionalFormatting sqref="R7:R14 G7:H14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4">
    <cfRule type="notContainsBlanks" dxfId="2" priority="78">
      <formula>LEN(TRIM(G7))&gt;0</formula>
    </cfRule>
  </conditionalFormatting>
  <conditionalFormatting sqref="T7:T14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1">
    <dataValidation type="list" allowBlank="1" showInputMessage="1" showErrorMessage="1" sqref="E7:E14" xr:uid="{349A6282-9232-40B5-B155-0C95E3B5B228}">
      <formula1>"ks,bal,sada,m,"</formula1>
    </dataValidation>
  </dataValidations>
  <hyperlinks>
    <hyperlink ref="H6" location="'Výpočetní technika'!B17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2025-08-20T07:40:31Z</cp:lastPrinted>
  <dcterms:created xsi:type="dcterms:W3CDTF">2014-03-05T12:43:32Z</dcterms:created>
  <dcterms:modified xsi:type="dcterms:W3CDTF">2025-10-30T07:59:39Z</dcterms:modified>
</cp:coreProperties>
</file>