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77-2025\1 změna ZD\"/>
    </mc:Choice>
  </mc:AlternateContent>
  <xr:revisionPtr revIDLastSave="0" documentId="13_ncr:1_{EFEB111A-A419-4D76-AB79-A266A818DB8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R10" i="1" s="1"/>
  <c r="P7" i="1"/>
  <c r="Q10" i="1" s="1"/>
  <c r="T7" i="1" l="1"/>
</calcChain>
</file>

<file path=xl/sharedStrings.xml><?xml version="1.0" encoding="utf-8"?>
<sst xmlns="http://schemas.openxmlformats.org/spreadsheetml/2006/main" count="43" uniqueCount="40">
  <si>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</si>
  <si>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</si>
  <si>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</si>
  <si>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</si>
  <si>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</si>
  <si>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</si>
  <si>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</si>
  <si>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</si>
  <si>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</si>
  <si>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</si>
  <si>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</si>
  <si>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</si>
  <si>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</si>
  <si>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38652100-1 - Promítací přístroje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</si>
  <si>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</si>
  <si>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</si>
  <si>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</si>
  <si>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</si>
  <si>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</si>
  <si>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</si>
  <si>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</si>
  <si>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</si>
  <si>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</si>
  <si>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</si>
  <si>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</si>
  <si>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</si>
  <si>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</si>
  <si>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</si>
  <si>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</si>
  <si>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NE</t>
  </si>
  <si>
    <t>Samostatná faktura</t>
  </si>
  <si>
    <t>14 dní</t>
  </si>
  <si>
    <r>
      <rPr>
        <b/>
        <sz val="11"/>
        <color theme="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</si>
  <si>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Pokud financováno z projektových prostředků, pak ŘEŠITEL uvede: NÁZEV A ČÍSLO DOTAČNÍHO PROJEKTU</t>
  </si>
  <si>
    <t>Příloha č. 2 Kupní smlouvy - Technická specifikace
Audiovizuální technika (II.) 077 - 2025</t>
  </si>
  <si>
    <t>Dataprojektor</t>
  </si>
  <si>
    <t>Záruka na zboží min. 36 měsíců.</t>
  </si>
  <si>
    <t>Univerzitní 22,
301 00 Plzeň,
Fakulta strojní - Katedra materiálu a strojírenské metalurgie
místnost UF 256</t>
  </si>
  <si>
    <t>Vladimíra Kopečná, 
Tel.: 37763 8301, 
722 808 664</t>
  </si>
  <si>
    <t>Rozlišení: WXGA,  1280 x 800 px, 16:10.
Kontrast: 14 000: 1.
Typ optiky: UST (ultra krátká).
Zdroj světla: lampa.
Technologie projekce: LCD.
Svítivost: min. 3 500 ANSI Im (2800 ISO Im).
Hlučnost: max. 35 dB.
Životnost zdroje světla:  5 000 h,  v ECO provozu 10 000 h.
Připojení: HDMI 2.
Rozhraní: HDMI 3x, VGA 2x, USB, WiFi, RJ-45 (LAN), Audio jack výstup, Audio jack vstup, RS232.
Výbava: reproduktury, dálkový ovladač.
Umístění: na zeď (bez montáže).
Záruka min. 36 měsíců.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</si>
</sst>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7" fillId="0" borderId="0"/>
    <xf numFmtId="0" fontId="22" fillId="0" borderId="0" applyNumberFormat="0" applyFill="0" applyBorder="0" applyAlignment="0" applyProtection="0"/>
  </cellStyleXfs>
  <cellXfs count="73">
    <xf numFmtId="0" fontId="0" fillId="0" borderId="0" xfId="0"/>
    <xf numFmtId="0" fontId="15" fillId="4" borderId="4" xfId="0" applyFont="1" applyFill="1" applyBorder="1" applyAlignment="1" applyProtection="1">
      <alignment horizontal="left" vertical="center" wrapText="1" indent="1"/>
      <protection locked="0"/>
    </xf>
    <xf numFmtId="164" fontId="15" fillId="4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23" fillId="4" borderId="4" xfId="2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left" vertical="center" wrapText="1" indent="1"/>
    </xf>
    <xf numFmtId="0" fontId="24" fillId="4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0" fillId="3" borderId="4" xfId="0" applyNumberForma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1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4" fillId="5" borderId="3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center" wrapText="1"/>
    </xf>
    <xf numFmtId="164" fontId="16" fillId="0" borderId="0" xfId="0" applyNumberFormat="1" applyFont="1" applyAlignment="1" applyProtection="1">
      <alignment horizontal="right" vertical="center" indent="1"/>
    </xf>
    <xf numFmtId="164" fontId="8" fillId="0" borderId="3" xfId="0" applyNumberFormat="1" applyFont="1" applyBorder="1" applyAlignment="1" applyProtection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4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0"/>
  <sheetViews>
    <sheetView tabSelected="1" zoomScaleNormal="100" workbookViewId="0">
      <selection activeCell="F7" sqref="F7"/>
    </sheetView>
  </sheetViews>
  <sheetFormatPr defaultRowHeight="15" x14ac:dyDescent="0.25"/>
  <cols>
    <col min="1" max="1" width="1.42578125" style="7" bestFit="1" customWidth="1"/>
    <col min="2" max="2" width="5.7109375" style="7" bestFit="1" customWidth="1"/>
    <col min="3" max="3" width="42.28515625" style="6" customWidth="1"/>
    <col min="4" max="4" width="11.42578125" style="71" customWidth="1"/>
    <col min="5" max="5" width="9" style="5" bestFit="1" customWidth="1"/>
    <col min="6" max="6" width="99" style="6" customWidth="1"/>
    <col min="7" max="7" width="36.42578125" style="6" customWidth="1"/>
    <col min="8" max="8" width="28.85546875" style="6" customWidth="1"/>
    <col min="9" max="9" width="23.140625" style="6" customWidth="1"/>
    <col min="10" max="10" width="14.42578125" style="6" bestFit="1" customWidth="1"/>
    <col min="11" max="11" width="27.28515625" style="7" hidden="1" customWidth="1"/>
    <col min="12" max="12" width="30.7109375" style="7" customWidth="1"/>
    <col min="13" max="13" width="27.140625" style="7" customWidth="1"/>
    <col min="14" max="14" width="34.28515625" style="6" customWidth="1"/>
    <col min="15" max="15" width="27.5703125" style="6" customWidth="1"/>
    <col min="16" max="16" width="20.140625" style="6" hidden="1" customWidth="1"/>
    <col min="17" max="17" width="24" style="7" bestFit="1" customWidth="1"/>
    <col min="18" max="18" width="24.140625" style="7" customWidth="1"/>
    <col min="19" max="19" width="19.7109375" style="7" customWidth="1"/>
    <col min="20" max="20" width="17.85546875" style="7" customWidth="1"/>
    <col min="21" max="21" width="11.5703125" style="7" hidden="1" customWidth="1"/>
    <col min="22" max="22" width="36.7109375" style="8" customWidth="1"/>
    <col min="23" max="16384" width="9.140625" style="7"/>
  </cols>
  <sheetData>
    <row r="1" spans="2:22" ht="43.5" customHeight="1" x14ac:dyDescent="0.25">
      <c r="B1" s="3" t="s">
        <v>34</v>
      </c>
      <c r="C1" s="4"/>
      <c r="D1" s="4"/>
    </row>
    <row r="2" spans="2:22" ht="18" customHeight="1" x14ac:dyDescent="0.25">
      <c r="C2" s="7"/>
      <c r="D2" s="9"/>
      <c r="E2" s="10"/>
      <c r="F2" s="11"/>
      <c r="G2" s="11"/>
      <c r="H2" s="11"/>
      <c r="I2" s="7"/>
      <c r="J2" s="12"/>
      <c r="N2" s="13"/>
      <c r="O2" s="11"/>
      <c r="P2" s="11"/>
      <c r="Q2" s="11"/>
      <c r="R2" s="11"/>
      <c r="T2" s="14"/>
      <c r="U2" s="15"/>
      <c r="V2" s="16"/>
    </row>
    <row r="3" spans="2:22" ht="18" customHeight="1" x14ac:dyDescent="0.25">
      <c r="B3" s="17"/>
      <c r="C3" s="18" t="s">
        <v>0</v>
      </c>
      <c r="D3" s="19"/>
      <c r="E3" s="19"/>
      <c r="F3" s="19"/>
      <c r="G3" s="20"/>
      <c r="H3" s="20"/>
      <c r="I3" s="20"/>
      <c r="J3" s="20"/>
      <c r="K3" s="20"/>
      <c r="L3" s="20"/>
      <c r="M3" s="14"/>
      <c r="N3" s="21"/>
      <c r="O3" s="21"/>
      <c r="P3" s="21"/>
      <c r="Q3" s="21"/>
      <c r="R3" s="21"/>
      <c r="T3" s="14"/>
    </row>
    <row r="4" spans="2:22" ht="18" customHeight="1" thickBot="1" x14ac:dyDescent="0.3">
      <c r="B4" s="22"/>
      <c r="C4" s="23" t="s">
        <v>1</v>
      </c>
      <c r="D4" s="19"/>
      <c r="E4" s="19"/>
      <c r="F4" s="19"/>
      <c r="G4" s="19"/>
      <c r="H4" s="19"/>
      <c r="I4" s="14"/>
      <c r="J4" s="14"/>
      <c r="K4" s="14"/>
      <c r="L4" s="14"/>
      <c r="M4" s="14"/>
      <c r="N4" s="11"/>
      <c r="O4" s="11"/>
      <c r="P4" s="11"/>
      <c r="Q4" s="14"/>
      <c r="R4" s="14"/>
      <c r="T4" s="14"/>
    </row>
    <row r="5" spans="2:22" ht="34.5" customHeight="1" thickBot="1" x14ac:dyDescent="0.3">
      <c r="B5" s="24"/>
      <c r="C5" s="25"/>
      <c r="D5" s="26"/>
      <c r="E5" s="26"/>
      <c r="F5" s="11"/>
      <c r="G5" s="27" t="s">
        <v>2</v>
      </c>
      <c r="H5" s="28" t="s">
        <v>2</v>
      </c>
      <c r="I5" s="11"/>
      <c r="J5" s="11"/>
      <c r="N5" s="11"/>
      <c r="O5" s="29"/>
      <c r="P5" s="29"/>
      <c r="R5" s="27" t="s">
        <v>2</v>
      </c>
      <c r="V5" s="12"/>
    </row>
    <row r="6" spans="2:22" ht="76.5" customHeight="1" thickTop="1" thickBot="1" x14ac:dyDescent="0.3">
      <c r="B6" s="30" t="s">
        <v>3</v>
      </c>
      <c r="C6" s="31" t="s">
        <v>17</v>
      </c>
      <c r="D6" s="31" t="s">
        <v>4</v>
      </c>
      <c r="E6" s="31" t="s">
        <v>15</v>
      </c>
      <c r="F6" s="31" t="s">
        <v>16</v>
      </c>
      <c r="G6" s="32" t="s">
        <v>5</v>
      </c>
      <c r="H6" s="33" t="s">
        <v>32</v>
      </c>
      <c r="I6" s="31" t="s">
        <v>18</v>
      </c>
      <c r="J6" s="31" t="s">
        <v>19</v>
      </c>
      <c r="K6" s="31" t="s">
        <v>33</v>
      </c>
      <c r="L6" s="31" t="s">
        <v>20</v>
      </c>
      <c r="M6" s="34" t="s">
        <v>21</v>
      </c>
      <c r="N6" s="31" t="s">
        <v>22</v>
      </c>
      <c r="O6" s="31" t="s">
        <v>25</v>
      </c>
      <c r="P6" s="31" t="s">
        <v>26</v>
      </c>
      <c r="Q6" s="31" t="s">
        <v>6</v>
      </c>
      <c r="R6" s="35" t="s">
        <v>7</v>
      </c>
      <c r="S6" s="34" t="s">
        <v>8</v>
      </c>
      <c r="T6" s="34" t="s">
        <v>9</v>
      </c>
      <c r="U6" s="31" t="s">
        <v>23</v>
      </c>
      <c r="V6" s="36" t="s">
        <v>24</v>
      </c>
    </row>
    <row r="7" spans="2:22" ht="241.5" customHeight="1" thickTop="1" thickBot="1" x14ac:dyDescent="0.3">
      <c r="B7" s="37">
        <v>1</v>
      </c>
      <c r="C7" s="38" t="s">
        <v>35</v>
      </c>
      <c r="D7" s="39">
        <v>1</v>
      </c>
      <c r="E7" s="40" t="s">
        <v>28</v>
      </c>
      <c r="F7" s="41" t="s">
        <v>39</v>
      </c>
      <c r="G7" s="1"/>
      <c r="H7" s="42" t="s">
        <v>29</v>
      </c>
      <c r="I7" s="43" t="s">
        <v>30</v>
      </c>
      <c r="J7" s="40" t="s">
        <v>29</v>
      </c>
      <c r="K7" s="44"/>
      <c r="L7" s="45" t="s">
        <v>36</v>
      </c>
      <c r="M7" s="46" t="s">
        <v>38</v>
      </c>
      <c r="N7" s="46" t="s">
        <v>37</v>
      </c>
      <c r="O7" s="47" t="s">
        <v>31</v>
      </c>
      <c r="P7" s="48">
        <f>D7*Q7</f>
        <v>32000</v>
      </c>
      <c r="Q7" s="49">
        <v>32000</v>
      </c>
      <c r="R7" s="2"/>
      <c r="S7" s="50">
        <f>D7*R7</f>
        <v>0</v>
      </c>
      <c r="T7" s="51" t="str">
        <f t="shared" ref="T7" si="0">IF(ISNUMBER(R7), IF(R7&gt;Q7,"NEVYHOVUJE","VYHOVUJE")," ")</f>
        <v xml:space="preserve"> </v>
      </c>
      <c r="U7" s="52"/>
      <c r="V7" s="40" t="s">
        <v>13</v>
      </c>
    </row>
    <row r="8" spans="2:22" ht="13.5" customHeight="1" thickTop="1" thickBot="1" x14ac:dyDescent="0.3">
      <c r="C8" s="7"/>
      <c r="D8" s="7"/>
      <c r="E8" s="7"/>
      <c r="F8" s="7"/>
      <c r="G8" s="7"/>
      <c r="H8" s="7"/>
      <c r="I8" s="7"/>
      <c r="J8" s="7"/>
      <c r="N8" s="7"/>
      <c r="O8" s="7"/>
      <c r="P8" s="7"/>
      <c r="S8" s="53"/>
    </row>
    <row r="9" spans="2:22" ht="60.75" customHeight="1" thickTop="1" thickBot="1" x14ac:dyDescent="0.3">
      <c r="B9" s="54" t="s">
        <v>10</v>
      </c>
      <c r="C9" s="55"/>
      <c r="D9" s="55"/>
      <c r="E9" s="55"/>
      <c r="F9" s="55"/>
      <c r="G9" s="55"/>
      <c r="H9" s="56"/>
      <c r="I9" s="57"/>
      <c r="J9" s="57"/>
      <c r="K9" s="57"/>
      <c r="L9" s="58"/>
      <c r="M9" s="12"/>
      <c r="N9" s="12"/>
      <c r="O9" s="59"/>
      <c r="P9" s="59"/>
      <c r="Q9" s="60" t="s">
        <v>11</v>
      </c>
      <c r="R9" s="61" t="s">
        <v>12</v>
      </c>
      <c r="S9" s="62"/>
      <c r="T9" s="63"/>
      <c r="U9" s="29"/>
      <c r="V9" s="64"/>
    </row>
    <row r="10" spans="2:22" ht="33" customHeight="1" thickTop="1" thickBot="1" x14ac:dyDescent="0.3">
      <c r="B10" s="65" t="s">
        <v>14</v>
      </c>
      <c r="C10" s="65"/>
      <c r="D10" s="65"/>
      <c r="E10" s="65"/>
      <c r="F10" s="65"/>
      <c r="G10" s="65"/>
      <c r="H10" s="65"/>
      <c r="I10" s="65"/>
      <c r="J10" s="65"/>
      <c r="L10" s="9"/>
      <c r="M10" s="9"/>
      <c r="N10" s="9"/>
      <c r="O10" s="66"/>
      <c r="P10" s="66"/>
      <c r="Q10" s="67">
        <f>SUM(P7:P7)</f>
        <v>32000</v>
      </c>
      <c r="R10" s="68">
        <f>SUM(S7:S7)</f>
        <v>0</v>
      </c>
      <c r="S10" s="69"/>
      <c r="T10" s="70"/>
    </row>
    <row r="11" spans="2:22" ht="14.25" customHeight="1" thickTop="1" x14ac:dyDescent="0.25"/>
    <row r="12" spans="2:22" ht="14.25" customHeight="1" x14ac:dyDescent="0.25"/>
    <row r="13" spans="2:22" ht="42" customHeight="1" x14ac:dyDescent="0.25">
      <c r="B13" s="72" t="s">
        <v>27</v>
      </c>
      <c r="C13" s="72"/>
      <c r="D13" s="72"/>
      <c r="E13" s="72"/>
      <c r="F13" s="72"/>
      <c r="G13" s="72"/>
    </row>
    <row r="14" spans="2:22" ht="14.25" customHeight="1" x14ac:dyDescent="0.25"/>
    <row r="15" spans="2:22" ht="14.25" customHeight="1" x14ac:dyDescent="0.25"/>
    <row r="16" spans="2:2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</sheetData>
  <sheetProtection algorithmName="SHA-512" hashValue="5kk2j/Q5Gl0C4+2abbJBOChvdBdzlYrH8LUXtjbqAcJBbF10KWH+8TnOOXv8mGHK9q8Q8iDpfhQ4vxkC5G9IOw==" saltValue="WuXmJMHNBwuvWCu3LGc8hQ==" spinCount="100000" sheet="1" objects="1" scenarios="1"/>
  <mergeCells count="6">
    <mergeCell ref="B1:D1"/>
    <mergeCell ref="B9:G9"/>
    <mergeCell ref="R9:T9"/>
    <mergeCell ref="B13:G13"/>
    <mergeCell ref="R10:T10"/>
    <mergeCell ref="B10:J10"/>
  </mergeCells>
  <conditionalFormatting sqref="B7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">
    <cfRule type="containsBlanks" dxfId="9" priority="5">
      <formula>LEN(TRIM(D7))=0</formula>
    </cfRule>
  </conditionalFormatting>
  <conditionalFormatting sqref="G7:H7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" xr:uid="{00000000-0002-0000-0000-000001000000}">
      <formula1>"ks,bal,sada,"</formula1>
    </dataValidation>
  </dataValidations>
  <hyperlinks>
    <hyperlink ref="H6" location="AVT!B10" display="Odkaz na splnění požadavku Energy star nebo TCO Certified a energetický štítek*" xr:uid="{59AF0BED-A96E-4B78-910B-0E960D105F09}"/>
  </hyperlinks>
  <pageMargins left="0.18" right="0.18" top="0.78740157480314965" bottom="0.78740157480314965" header="0.31496062992125984" footer="0.31496062992125984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2025-09-29T08:42:44Z</cp:lastPrinted>
  <dcterms:created xsi:type="dcterms:W3CDTF">2014-03-05T12:43:32Z</dcterms:created>
  <dcterms:modified xsi:type="dcterms:W3CDTF">2025-10-24T08:45:37Z</dcterms:modified>
</cp:coreProperties>
</file>