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187\Změna ZD\"/>
    </mc:Choice>
  </mc:AlternateContent>
  <xr:revisionPtr revIDLastSave="0" documentId="13_ncr:1_{586FFB48-CFEA-400C-9E0A-9D563CBE4AA3}" xr6:coauthVersionLast="47" xr6:coauthVersionMax="47" xr10:uidLastSave="{00000000-0000-0000-0000-000000000000}"/>
  <bookViews>
    <workbookView xWindow="1245" yWindow="1800" windowWidth="26595" windowHeight="14955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T9" i="1"/>
  <c r="S10" i="1"/>
  <c r="S8" i="1"/>
  <c r="P9" i="1"/>
  <c r="S9" i="1"/>
  <c r="S7" i="1" l="1"/>
  <c r="R13" i="1" s="1"/>
  <c r="P7" i="1"/>
  <c r="Q13" i="1" s="1"/>
</calcChain>
</file>

<file path=xl/sharedStrings.xml><?xml version="1.0" encoding="utf-8"?>
<sst xmlns="http://schemas.openxmlformats.org/spreadsheetml/2006/main" count="49" uniqueCount="44">
  <si>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</si>
  <si>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</si>
  <si>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</si>
  <si>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</si>
  <si>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</si>
  <si>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</si>
  <si>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</si>
  <si>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</si>
  <si>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</si>
  <si>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</si>
  <si>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</si>
  <si>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</si>
  <si>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</si>
  <si>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</si>
  <si>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</si>
  <si>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</si>
  <si>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</si>
  <si>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</si>
  <si>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</si>
  <si>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</si>
  <si>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</si>
  <si>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</si>
  <si>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</si>
  <si>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</si>
  <si>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</si>
  <si>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</si>
  <si>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</si>
  <si>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</si>
  <si>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</si>
  <si>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</si>
  <si>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</si>
  <si>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>21 dní</t>
  </si>
  <si>
    <t>Samostatná faktura</t>
  </si>
  <si>
    <t xml:space="preserve">Příloha č. 2 Kupní smlouvy - technická specifikace
Výpočetní technika (III.) 187 - 2025 </t>
  </si>
  <si>
    <t>Notebook 14"</t>
  </si>
  <si>
    <t>Ing. Jaroslav Šebesta,
Tel.: 37763 2131</t>
  </si>
  <si>
    <t>Technická 8, 
301 00 Plzeň 3, 
Fakulta aplikovaných věd - Katedra kybernetiky, 
místnost UC 431</t>
  </si>
  <si>
    <t>Operační systém Windows 64-bit, předinstalovaný (Windows 10 nebo vyšší, nesmí to být licence typu K12 (EDU)).
OS Windows požadujeme z důvodu kompatibility s interními aplikacemi ZČU (Stag, Magion,...).</t>
  </si>
  <si>
    <t>Notebook 16"</t>
  </si>
  <si>
    <t>Notebook 14" konvertibilní, aktivní stylus.
RAM min. 32 GB.
CPU passmark alespoň 24 500 bodů.
GPU Passmark G3D minimálně 4 800 bodů.
SSD min. 1TB.
Webkamera alespoň 5 Mpx.
Konektory: HDMI + USB 3.2 + USB-C.
WiFI 7.
Celokovové tělo.
Certifikace  MIL-STD-810H.
Hmotnost max. 1,4 kg.
Možnost nabíjení přes USB-C.
CZ lokalizace.
Záruka 3 roky on-site.</t>
  </si>
  <si>
    <t>Záruka na zboží 3 roky on-site.</t>
  </si>
  <si>
    <t>Operační systém Windows 11, předinstalovaný (nesmí to být licence typu K12 (EDU)).
OS Windows požadujeme z důvodu kompatibility s interními aplikacemi ZČU (Stag, Magion,...).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</si>
  <si>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</si>
  <si>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Displej: 16-palcový, IPS, antireflexní, rozlišení 2560 x 1600 240Hz.
Procesor: x64 CPU, 20 jader, cache 30 MB, skóre min. 49 500 podle https://www.cpubenchmark.net/
Grafika: 12 GB s technologií RTX, podporující technologii CUDA.
Paměť: 32 GB DDR5, 5 600 MHz.
Úložiště: min. 1 TB SSD, rozhraní M.2 NVMe PCIe 4.0.
Baterie: kapacita 90Wh, nabíjecí příkon 330W.
Rozhraní:  Thunderbolt 5, USB-C (celkem alespoň 4 sloty), Combo Audio Jack, HDMI,  Bluetooth v5.3, WiFi 802.11ax (6GHz) 6E
AI čip: počet TOPs celkem alespoň 1025.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</si>
</sst>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29" fillId="4" borderId="1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25" fillId="4" borderId="14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4" fillId="6" borderId="16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left" vertical="center" wrapText="1" indent="1"/>
    </xf>
    <xf numFmtId="0" fontId="14" fillId="6" borderId="19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left" vertical="center" wrapText="1" indent="1"/>
    </xf>
    <xf numFmtId="0" fontId="25" fillId="4" borderId="22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14" fillId="6" borderId="22" xfId="0" applyFont="1" applyFill="1" applyBorder="1" applyAlignment="1" applyProtection="1">
      <alignment horizontal="center" vertical="center" wrapText="1"/>
    </xf>
    <xf numFmtId="0" fontId="4" fillId="6" borderId="22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right" vertical="center" indent="1"/>
    </xf>
    <xf numFmtId="164" fontId="0" fillId="3" borderId="22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17" xfId="0" applyFont="1" applyFill="1" applyBorder="1" applyAlignment="1" applyProtection="1">
      <alignment horizontal="left" vertical="center" wrapText="1" indent="1"/>
      <protection locked="0"/>
    </xf>
    <xf numFmtId="0" fontId="15" fillId="4" borderId="14" xfId="0" applyFont="1" applyFill="1" applyBorder="1" applyAlignment="1" applyProtection="1">
      <alignment horizontal="left" vertical="center" wrapText="1" indent="1"/>
      <protection locked="0"/>
    </xf>
    <xf numFmtId="0" fontId="15" fillId="4" borderId="20" xfId="0" applyFont="1" applyFill="1" applyBorder="1" applyAlignment="1" applyProtection="1">
      <alignment horizontal="left" vertical="center" wrapText="1" indent="1"/>
      <protection locked="0"/>
    </xf>
    <xf numFmtId="0" fontId="15" fillId="4" borderId="22" xfId="0" applyFont="1" applyFill="1" applyBorder="1" applyAlignment="1" applyProtection="1">
      <alignment horizontal="left" vertical="center" wrapText="1" indent="1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164" fontId="15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0" xfId="0" applyNumberFormat="1" applyFont="1" applyFill="1" applyBorder="1" applyAlignment="1" applyProtection="1">
      <alignment vertical="center" wrapText="1"/>
      <protection locked="0"/>
    </xf>
    <xf numFmtId="164" fontId="15" fillId="4" borderId="2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4"/>
  <sheetViews>
    <sheetView tabSelected="1" zoomScale="71" zoomScaleNormal="71" workbookViewId="0">
      <selection activeCell="Q9" sqref="Q9:Q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125" customWidth="1"/>
    <col min="5" max="5" width="10.5703125" style="21" customWidth="1"/>
    <col min="6" max="6" width="137.85546875" style="4" customWidth="1"/>
    <col min="7" max="7" width="35.855468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27.28515625" style="1" hidden="1" customWidth="1"/>
    <col min="12" max="12" width="29.85546875" style="1" customWidth="1"/>
    <col min="13" max="13" width="22.42578125" style="1" customWidth="1"/>
    <col min="14" max="14" width="37.5703125" style="5" customWidth="1"/>
    <col min="15" max="15" width="26" style="5" bestFit="1" customWidth="1"/>
    <col min="16" max="16" width="17.7109375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27.28515625" style="16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11</v>
      </c>
      <c r="D6" s="28" t="s">
        <v>4</v>
      </c>
      <c r="E6" s="28" t="s">
        <v>12</v>
      </c>
      <c r="F6" s="28" t="s">
        <v>13</v>
      </c>
      <c r="G6" s="29" t="s">
        <v>27</v>
      </c>
      <c r="H6" s="30" t="s">
        <v>42</v>
      </c>
      <c r="I6" s="31" t="s">
        <v>14</v>
      </c>
      <c r="J6" s="28" t="s">
        <v>15</v>
      </c>
      <c r="K6" s="28" t="s">
        <v>30</v>
      </c>
      <c r="L6" s="32" t="s">
        <v>16</v>
      </c>
      <c r="M6" s="33" t="s">
        <v>17</v>
      </c>
      <c r="N6" s="32" t="s">
        <v>18</v>
      </c>
      <c r="O6" s="28" t="s">
        <v>24</v>
      </c>
      <c r="P6" s="32" t="s">
        <v>19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20</v>
      </c>
      <c r="V6" s="32" t="s">
        <v>21</v>
      </c>
    </row>
    <row r="7" spans="1:22" ht="166.5" customHeight="1" thickTop="1" x14ac:dyDescent="0.25">
      <c r="A7" s="36"/>
      <c r="B7" s="37">
        <v>1</v>
      </c>
      <c r="C7" s="38" t="s">
        <v>38</v>
      </c>
      <c r="D7" s="39">
        <v>1</v>
      </c>
      <c r="E7" s="40" t="s">
        <v>28</v>
      </c>
      <c r="F7" s="41" t="s">
        <v>43</v>
      </c>
      <c r="G7" s="126"/>
      <c r="H7" s="42" t="s">
        <v>29</v>
      </c>
      <c r="I7" s="43" t="s">
        <v>32</v>
      </c>
      <c r="J7" s="44" t="s">
        <v>29</v>
      </c>
      <c r="K7" s="45"/>
      <c r="L7" s="46"/>
      <c r="M7" s="47" t="s">
        <v>35</v>
      </c>
      <c r="N7" s="47" t="s">
        <v>36</v>
      </c>
      <c r="O7" s="48" t="s">
        <v>31</v>
      </c>
      <c r="P7" s="49">
        <f>D7*Q7</f>
        <v>48000</v>
      </c>
      <c r="Q7" s="50">
        <v>48000</v>
      </c>
      <c r="R7" s="131"/>
      <c r="S7" s="51">
        <f>D7*R7</f>
        <v>0</v>
      </c>
      <c r="T7" s="52" t="str">
        <f>IF(R9+R10, IF(R9+R10&gt;Q7,"NEVYHOVUJE","VYHOVUJE")," ")</f>
        <v xml:space="preserve"> </v>
      </c>
      <c r="U7" s="53"/>
      <c r="V7" s="54" t="s">
        <v>26</v>
      </c>
    </row>
    <row r="8" spans="1:22" ht="55.5" customHeight="1" x14ac:dyDescent="0.25">
      <c r="A8" s="36"/>
      <c r="B8" s="55"/>
      <c r="C8" s="56"/>
      <c r="D8" s="57"/>
      <c r="E8" s="58"/>
      <c r="F8" s="59" t="s">
        <v>37</v>
      </c>
      <c r="G8" s="127"/>
      <c r="H8" s="60" t="s">
        <v>29</v>
      </c>
      <c r="I8" s="61"/>
      <c r="J8" s="62"/>
      <c r="K8" s="63"/>
      <c r="L8" s="64"/>
      <c r="M8" s="65"/>
      <c r="N8" s="66"/>
      <c r="O8" s="67"/>
      <c r="P8" s="68"/>
      <c r="Q8" s="69"/>
      <c r="R8" s="132"/>
      <c r="S8" s="70">
        <f>D7*R8</f>
        <v>0</v>
      </c>
      <c r="T8" s="71"/>
      <c r="U8" s="72"/>
      <c r="V8" s="73"/>
    </row>
    <row r="9" spans="1:22" ht="248.25" customHeight="1" x14ac:dyDescent="0.25">
      <c r="A9" s="36"/>
      <c r="B9" s="74">
        <v>2</v>
      </c>
      <c r="C9" s="75" t="s">
        <v>34</v>
      </c>
      <c r="D9" s="76">
        <v>1</v>
      </c>
      <c r="E9" s="77" t="s">
        <v>28</v>
      </c>
      <c r="F9" s="78" t="s">
        <v>39</v>
      </c>
      <c r="G9" s="128"/>
      <c r="H9" s="130"/>
      <c r="I9" s="61"/>
      <c r="J9" s="62"/>
      <c r="K9" s="63"/>
      <c r="L9" s="79" t="s">
        <v>40</v>
      </c>
      <c r="M9" s="65"/>
      <c r="N9" s="66"/>
      <c r="O9" s="67"/>
      <c r="P9" s="80">
        <f>D9*Q9</f>
        <v>29000</v>
      </c>
      <c r="Q9" s="81">
        <v>29000</v>
      </c>
      <c r="R9" s="133"/>
      <c r="S9" s="82">
        <f>D9*R9</f>
        <v>0</v>
      </c>
      <c r="T9" s="83" t="str">
        <f>IF(R9+R10, IF(R9+R10&gt;Q9,"NEVYHOVUJE","VYHOVUJE")," ")</f>
        <v xml:space="preserve"> </v>
      </c>
      <c r="U9" s="72"/>
      <c r="V9" s="73"/>
    </row>
    <row r="10" spans="1:22" ht="59.25" customHeight="1" thickBot="1" x14ac:dyDescent="0.3">
      <c r="A10" s="36"/>
      <c r="B10" s="84"/>
      <c r="C10" s="85"/>
      <c r="D10" s="86"/>
      <c r="E10" s="87"/>
      <c r="F10" s="88" t="s">
        <v>41</v>
      </c>
      <c r="G10" s="129"/>
      <c r="H10" s="89" t="s">
        <v>29</v>
      </c>
      <c r="I10" s="85"/>
      <c r="J10" s="90"/>
      <c r="K10" s="91"/>
      <c r="L10" s="92"/>
      <c r="M10" s="93"/>
      <c r="N10" s="94"/>
      <c r="O10" s="95"/>
      <c r="P10" s="96"/>
      <c r="Q10" s="97"/>
      <c r="R10" s="134"/>
      <c r="S10" s="98">
        <f>D9*R10</f>
        <v>0</v>
      </c>
      <c r="T10" s="99"/>
      <c r="U10" s="100"/>
      <c r="V10" s="101"/>
    </row>
    <row r="11" spans="1:22" ht="17.45" customHeight="1" thickTop="1" thickBot="1" x14ac:dyDescent="0.3">
      <c r="B11" s="102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103" t="s">
        <v>23</v>
      </c>
      <c r="C12" s="103"/>
      <c r="D12" s="103"/>
      <c r="E12" s="103"/>
      <c r="F12" s="103"/>
      <c r="G12" s="103"/>
      <c r="H12" s="104"/>
      <c r="I12" s="104"/>
      <c r="J12" s="105"/>
      <c r="K12" s="105"/>
      <c r="L12" s="26"/>
      <c r="M12" s="26"/>
      <c r="N12" s="26"/>
      <c r="O12" s="106"/>
      <c r="P12" s="106"/>
      <c r="Q12" s="107" t="s">
        <v>9</v>
      </c>
      <c r="R12" s="108" t="s">
        <v>10</v>
      </c>
      <c r="S12" s="109"/>
      <c r="T12" s="110"/>
      <c r="U12" s="111"/>
      <c r="V12" s="112"/>
    </row>
    <row r="13" spans="1:22" ht="50.45" customHeight="1" thickTop="1" thickBot="1" x14ac:dyDescent="0.3">
      <c r="B13" s="113" t="s">
        <v>22</v>
      </c>
      <c r="C13" s="113"/>
      <c r="D13" s="113"/>
      <c r="E13" s="113"/>
      <c r="F13" s="113"/>
      <c r="G13" s="113"/>
      <c r="H13" s="113"/>
      <c r="I13" s="114"/>
      <c r="L13" s="6"/>
      <c r="M13" s="6"/>
      <c r="N13" s="6"/>
      <c r="O13" s="115"/>
      <c r="P13" s="115"/>
      <c r="Q13" s="116">
        <f>SUM(P7:P10)</f>
        <v>77000</v>
      </c>
      <c r="R13" s="117">
        <f>SUM(S7:S10)</f>
        <v>0</v>
      </c>
      <c r="S13" s="118"/>
      <c r="T13" s="119"/>
    </row>
    <row r="14" spans="1:22" ht="15.75" thickTop="1" x14ac:dyDescent="0.25">
      <c r="B14" s="120" t="s">
        <v>25</v>
      </c>
      <c r="C14" s="120"/>
      <c r="D14" s="120"/>
      <c r="E14" s="120"/>
      <c r="F14" s="120"/>
      <c r="G14" s="120"/>
      <c r="H14" s="15"/>
      <c r="I14" s="10"/>
      <c r="J14" s="10"/>
      <c r="K14" s="10"/>
      <c r="L14" s="10"/>
      <c r="M14" s="10"/>
      <c r="N14" s="16"/>
      <c r="O14" s="16"/>
      <c r="P14" s="16"/>
      <c r="Q14" s="10"/>
      <c r="R14" s="10"/>
      <c r="S14" s="10"/>
    </row>
    <row r="15" spans="1:22" x14ac:dyDescent="0.25">
      <c r="B15" s="121"/>
      <c r="C15" s="121"/>
      <c r="D15" s="121"/>
      <c r="E15" s="121"/>
      <c r="F15" s="121"/>
      <c r="G15" s="15"/>
      <c r="H15" s="15"/>
      <c r="I15" s="10"/>
      <c r="J15" s="10"/>
      <c r="K15" s="10"/>
      <c r="L15" s="10"/>
      <c r="M15" s="10"/>
      <c r="N15" s="16"/>
      <c r="O15" s="16"/>
      <c r="P15" s="16"/>
      <c r="Q15" s="10"/>
      <c r="R15" s="10"/>
      <c r="S15" s="10"/>
    </row>
    <row r="16" spans="1:22" x14ac:dyDescent="0.25">
      <c r="B16" s="121"/>
      <c r="C16" s="121"/>
      <c r="D16" s="121"/>
      <c r="E16" s="121"/>
      <c r="F16" s="121"/>
      <c r="G16" s="15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2:19" x14ac:dyDescent="0.25">
      <c r="B17" s="122"/>
      <c r="C17" s="123"/>
      <c r="D17" s="123"/>
      <c r="E17" s="123"/>
      <c r="F17" s="123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2:19" ht="19.899999999999999" customHeight="1" x14ac:dyDescent="0.25">
      <c r="C18" s="105"/>
      <c r="D18" s="124"/>
      <c r="E18" s="105"/>
      <c r="F18" s="105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19" ht="19.899999999999999" customHeight="1" x14ac:dyDescent="0.25">
      <c r="C19" s="105"/>
      <c r="D19" s="124"/>
      <c r="E19" s="105"/>
      <c r="F19" s="105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19" ht="19.899999999999999" customHeight="1" x14ac:dyDescent="0.25">
      <c r="C20" s="105"/>
      <c r="D20" s="124"/>
      <c r="E20" s="105"/>
      <c r="F20" s="105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19" ht="19.899999999999999" customHeight="1" x14ac:dyDescent="0.25">
      <c r="C21" s="105"/>
      <c r="D21" s="124"/>
      <c r="E21" s="105"/>
      <c r="F21" s="105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19" ht="19.899999999999999" customHeight="1" x14ac:dyDescent="0.25">
      <c r="C22" s="105"/>
      <c r="D22" s="124"/>
      <c r="E22" s="105"/>
      <c r="F22" s="105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19" ht="19.899999999999999" customHeight="1" x14ac:dyDescent="0.25">
      <c r="C23" s="105"/>
      <c r="D23" s="124"/>
      <c r="E23" s="105"/>
      <c r="F23" s="105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19" ht="19.899999999999999" customHeight="1" x14ac:dyDescent="0.25">
      <c r="C24" s="105"/>
      <c r="D24" s="124"/>
      <c r="E24" s="105"/>
      <c r="F24" s="105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19" ht="19.899999999999999" customHeight="1" x14ac:dyDescent="0.25">
      <c r="C25" s="105"/>
      <c r="D25" s="124"/>
      <c r="E25" s="105"/>
      <c r="F25" s="105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19" ht="19.899999999999999" customHeight="1" x14ac:dyDescent="0.25">
      <c r="C26" s="105"/>
      <c r="D26" s="124"/>
      <c r="E26" s="105"/>
      <c r="F26" s="105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19" ht="19.899999999999999" customHeight="1" x14ac:dyDescent="0.25">
      <c r="C27" s="105"/>
      <c r="D27" s="124"/>
      <c r="E27" s="105"/>
      <c r="F27" s="105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19" ht="19.899999999999999" customHeight="1" x14ac:dyDescent="0.25">
      <c r="C28" s="105"/>
      <c r="D28" s="124"/>
      <c r="E28" s="105"/>
      <c r="F28" s="105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19" ht="19.899999999999999" customHeight="1" x14ac:dyDescent="0.25">
      <c r="C29" s="105"/>
      <c r="D29" s="124"/>
      <c r="E29" s="105"/>
      <c r="F29" s="105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19" ht="19.899999999999999" customHeight="1" x14ac:dyDescent="0.25">
      <c r="C30" s="105"/>
      <c r="D30" s="124"/>
      <c r="E30" s="105"/>
      <c r="F30" s="105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19" ht="19.899999999999999" customHeight="1" x14ac:dyDescent="0.25">
      <c r="C31" s="105"/>
      <c r="D31" s="124"/>
      <c r="E31" s="105"/>
      <c r="F31" s="105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19" ht="19.899999999999999" customHeight="1" x14ac:dyDescent="0.25">
      <c r="C32" s="105"/>
      <c r="D32" s="124"/>
      <c r="E32" s="105"/>
      <c r="F32" s="105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05"/>
      <c r="D33" s="124"/>
      <c r="E33" s="105"/>
      <c r="F33" s="105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05"/>
      <c r="D34" s="124"/>
      <c r="E34" s="105"/>
      <c r="F34" s="105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05"/>
      <c r="D35" s="124"/>
      <c r="E35" s="105"/>
      <c r="F35" s="105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05"/>
      <c r="D36" s="124"/>
      <c r="E36" s="105"/>
      <c r="F36" s="105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05"/>
      <c r="D37" s="124"/>
      <c r="E37" s="105"/>
      <c r="F37" s="105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05"/>
      <c r="D38" s="124"/>
      <c r="E38" s="105"/>
      <c r="F38" s="105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05"/>
      <c r="D39" s="124"/>
      <c r="E39" s="105"/>
      <c r="F39" s="105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05"/>
      <c r="D40" s="124"/>
      <c r="E40" s="105"/>
      <c r="F40" s="105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05"/>
      <c r="D41" s="124"/>
      <c r="E41" s="105"/>
      <c r="F41" s="105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05"/>
      <c r="D42" s="124"/>
      <c r="E42" s="105"/>
      <c r="F42" s="105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05"/>
      <c r="D43" s="124"/>
      <c r="E43" s="105"/>
      <c r="F43" s="105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05"/>
      <c r="D44" s="124"/>
      <c r="E44" s="105"/>
      <c r="F44" s="105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05"/>
      <c r="D45" s="124"/>
      <c r="E45" s="105"/>
      <c r="F45" s="105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05"/>
      <c r="D46" s="124"/>
      <c r="E46" s="105"/>
      <c r="F46" s="105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05"/>
      <c r="D47" s="124"/>
      <c r="E47" s="105"/>
      <c r="F47" s="105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05"/>
      <c r="D48" s="124"/>
      <c r="E48" s="105"/>
      <c r="F48" s="105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05"/>
      <c r="D49" s="124"/>
      <c r="E49" s="105"/>
      <c r="F49" s="105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05"/>
      <c r="D50" s="124"/>
      <c r="E50" s="105"/>
      <c r="F50" s="105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05"/>
      <c r="D51" s="124"/>
      <c r="E51" s="105"/>
      <c r="F51" s="105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05"/>
      <c r="D52" s="124"/>
      <c r="E52" s="105"/>
      <c r="F52" s="105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05"/>
      <c r="D53" s="124"/>
      <c r="E53" s="105"/>
      <c r="F53" s="105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05"/>
      <c r="D54" s="124"/>
      <c r="E54" s="105"/>
      <c r="F54" s="105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05"/>
      <c r="D55" s="124"/>
      <c r="E55" s="105"/>
      <c r="F55" s="105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05"/>
      <c r="D56" s="124"/>
      <c r="E56" s="105"/>
      <c r="F56" s="105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05"/>
      <c r="D57" s="124"/>
      <c r="E57" s="105"/>
      <c r="F57" s="105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05"/>
      <c r="D58" s="124"/>
      <c r="E58" s="105"/>
      <c r="F58" s="105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05"/>
      <c r="D59" s="124"/>
      <c r="E59" s="105"/>
      <c r="F59" s="105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05"/>
      <c r="D60" s="124"/>
      <c r="E60" s="105"/>
      <c r="F60" s="105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05"/>
      <c r="D61" s="124"/>
      <c r="E61" s="105"/>
      <c r="F61" s="105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05"/>
      <c r="D62" s="124"/>
      <c r="E62" s="105"/>
      <c r="F62" s="105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05"/>
      <c r="D63" s="124"/>
      <c r="E63" s="105"/>
      <c r="F63" s="105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05"/>
      <c r="D64" s="124"/>
      <c r="E64" s="105"/>
      <c r="F64" s="105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05"/>
      <c r="D65" s="124"/>
      <c r="E65" s="105"/>
      <c r="F65" s="105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05"/>
      <c r="D66" s="124"/>
      <c r="E66" s="105"/>
      <c r="F66" s="105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05"/>
      <c r="D67" s="124"/>
      <c r="E67" s="105"/>
      <c r="F67" s="105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05"/>
      <c r="D68" s="124"/>
      <c r="E68" s="105"/>
      <c r="F68" s="105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05"/>
      <c r="D69" s="124"/>
      <c r="E69" s="105"/>
      <c r="F69" s="105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05"/>
      <c r="D70" s="124"/>
      <c r="E70" s="105"/>
      <c r="F70" s="105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05"/>
      <c r="D71" s="124"/>
      <c r="E71" s="105"/>
      <c r="F71" s="105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05"/>
      <c r="D72" s="124"/>
      <c r="E72" s="105"/>
      <c r="F72" s="105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05"/>
      <c r="D73" s="124"/>
      <c r="E73" s="105"/>
      <c r="F73" s="105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05"/>
      <c r="D74" s="124"/>
      <c r="E74" s="105"/>
      <c r="F74" s="105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05"/>
      <c r="D75" s="124"/>
      <c r="E75" s="105"/>
      <c r="F75" s="105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05"/>
      <c r="D76" s="124"/>
      <c r="E76" s="105"/>
      <c r="F76" s="105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05"/>
      <c r="D77" s="124"/>
      <c r="E77" s="105"/>
      <c r="F77" s="105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05"/>
      <c r="D78" s="124"/>
      <c r="E78" s="105"/>
      <c r="F78" s="105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05"/>
      <c r="D79" s="124"/>
      <c r="E79" s="105"/>
      <c r="F79" s="105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05"/>
      <c r="D80" s="124"/>
      <c r="E80" s="105"/>
      <c r="F80" s="105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05"/>
      <c r="D81" s="124"/>
      <c r="E81" s="105"/>
      <c r="F81" s="105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05"/>
      <c r="D82" s="124"/>
      <c r="E82" s="105"/>
      <c r="F82" s="105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05"/>
      <c r="D83" s="124"/>
      <c r="E83" s="105"/>
      <c r="F83" s="105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05"/>
      <c r="D84" s="124"/>
      <c r="E84" s="105"/>
      <c r="F84" s="105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05"/>
      <c r="D85" s="124"/>
      <c r="E85" s="105"/>
      <c r="F85" s="105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05"/>
      <c r="D86" s="124"/>
      <c r="E86" s="105"/>
      <c r="F86" s="105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05"/>
      <c r="D87" s="124"/>
      <c r="E87" s="105"/>
      <c r="F87" s="105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05"/>
      <c r="D88" s="124"/>
      <c r="E88" s="105"/>
      <c r="F88" s="105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05"/>
      <c r="D89" s="124"/>
      <c r="E89" s="105"/>
      <c r="F89" s="105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05"/>
      <c r="D90" s="124"/>
      <c r="E90" s="105"/>
      <c r="F90" s="105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05"/>
      <c r="D91" s="124"/>
      <c r="E91" s="105"/>
      <c r="F91" s="105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05"/>
      <c r="D92" s="124"/>
      <c r="E92" s="105"/>
      <c r="F92" s="105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05"/>
      <c r="D93" s="124"/>
      <c r="E93" s="105"/>
      <c r="F93" s="105"/>
      <c r="G93" s="15"/>
      <c r="H93" s="15"/>
      <c r="I93" s="10"/>
      <c r="J93" s="10"/>
      <c r="K93" s="10"/>
      <c r="L93" s="10"/>
      <c r="M93" s="10"/>
      <c r="N93" s="16"/>
      <c r="O93" s="16"/>
      <c r="P93" s="16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</sheetData>
  <sheetProtection algorithmName="SHA-512" hashValue="LoZXDTTBIZd+5MtobYouSnc0QAQtnv1L0zVTI3MvpNgnglKw3tgfB88UHO5pL1K1tjjnVmNrcTiISht/OU6w5g==" saltValue="9ro/T7pxpV4WvtEI2zdS1Q==" spinCount="100000" sheet="1" objects="1" scenarios="1"/>
  <mergeCells count="31">
    <mergeCell ref="T9:T10"/>
    <mergeCell ref="U7:U10"/>
    <mergeCell ref="V7:V10"/>
    <mergeCell ref="B1:D1"/>
    <mergeCell ref="G5:H5"/>
    <mergeCell ref="P7:P8"/>
    <mergeCell ref="Q7:Q8"/>
    <mergeCell ref="T7:T8"/>
    <mergeCell ref="M7:M10"/>
    <mergeCell ref="N7:N10"/>
    <mergeCell ref="O7:O10"/>
    <mergeCell ref="P9:P10"/>
    <mergeCell ref="B14:G14"/>
    <mergeCell ref="R13:T13"/>
    <mergeCell ref="R12:T12"/>
    <mergeCell ref="B12:G12"/>
    <mergeCell ref="B13:H13"/>
    <mergeCell ref="B9:B10"/>
    <mergeCell ref="C9:C10"/>
    <mergeCell ref="D9:D10"/>
    <mergeCell ref="E9:E10"/>
    <mergeCell ref="I7:I10"/>
    <mergeCell ref="B7:B8"/>
    <mergeCell ref="C7:C8"/>
    <mergeCell ref="D7:D8"/>
    <mergeCell ref="E7:E8"/>
    <mergeCell ref="L7:L8"/>
    <mergeCell ref="J7:J10"/>
    <mergeCell ref="K7:K10"/>
    <mergeCell ref="L9:L10"/>
    <mergeCell ref="Q9:Q10"/>
  </mergeCells>
  <phoneticPr fontId="28" type="noConversion"/>
  <conditionalFormatting sqref="G7:H10 R7:R10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0">
    <cfRule type="notContainsBlanks" dxfId="2" priority="78">
      <formula>LEN(TRIM(G7))&gt;0</formula>
    </cfRule>
  </conditionalFormatting>
  <conditionalFormatting sqref="T7 T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 E9" xr:uid="{349A6282-9232-40B5-B155-0C95E3B5B228}">
      <formula1>"ks,bal,sada,m,"</formula1>
    </dataValidation>
    <dataValidation type="list" allowBlank="1" showInputMessage="1" showErrorMessage="1" sqref="J7" xr:uid="{E38DD96A-6D04-4578-8DD7-E114CCBA39DA}">
      <formula1>"ANO,NE"</formula1>
    </dataValidation>
  </dataValidations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  <ignoredErrors>
    <ignoredError sqref="S8:S1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2025-08-20T07:40:31Z</cp:lastPrinted>
  <dcterms:created xsi:type="dcterms:W3CDTF">2014-03-05T12:43:32Z</dcterms:created>
  <dcterms:modified xsi:type="dcterms:W3CDTF">2025-10-22T12:21:15Z</dcterms:modified>
</cp:coreProperties>
</file>