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64-2025 ERDF\1 změna ZD\"/>
    </mc:Choice>
  </mc:AlternateContent>
  <xr:revisionPtr revIDLastSave="0" documentId="13_ncr:1_{DD0EAC6F-5D25-48BB-B4CD-50B5328F5A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" i="1" l="1"/>
  <c r="T10" i="1"/>
  <c r="T11" i="1"/>
  <c r="T8" i="1"/>
  <c r="S9" i="1"/>
  <c r="T9" i="1"/>
  <c r="S10" i="1"/>
  <c r="S12" i="1"/>
  <c r="T12" i="1"/>
  <c r="P8" i="1"/>
  <c r="P9" i="1"/>
  <c r="P10" i="1"/>
  <c r="P11" i="1"/>
  <c r="P12" i="1"/>
  <c r="S11" i="1" l="1"/>
  <c r="S7" i="1" l="1"/>
  <c r="R15" i="1" s="1"/>
  <c r="P7" i="1"/>
  <c r="Q15" i="1" s="1"/>
  <c r="T7" i="1" l="1"/>
</calcChain>
</file>

<file path=xl/sharedStrings.xml><?xml version="1.0" encoding="utf-8"?>
<sst xmlns="http://schemas.openxmlformats.org/spreadsheetml/2006/main" count="62" uniqueCount="55">
  <si>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</si>
  <si>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</si>
  <si>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</si>
  <si>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</si>
  <si>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</si>
  <si>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</si>
  <si>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</si>
  <si>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</si>
  <si>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</si>
  <si>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</si>
  <si>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</si>
  <si>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</si>
  <si>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</si>
  <si>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32332100-0 - Diktafony</t>
  </si>
  <si>
    <t>32341000-5 - Mikrofony</t>
  </si>
  <si>
    <t>32342000-2 - Reproduktory</t>
  </si>
  <si>
    <t>32342200-4 - Sluchátka</t>
  </si>
  <si>
    <t>32570000-9 - Komunikační zařízení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</si>
  <si>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</si>
  <si>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</si>
  <si>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</si>
  <si>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</si>
  <si>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</si>
  <si>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</si>
  <si>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</si>
  <si>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</si>
  <si>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</si>
  <si>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</si>
  <si>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</si>
  <si>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</si>
  <si>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</si>
  <si>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</si>
  <si>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</si>
  <si>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</si>
  <si>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</si>
  <si>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 NÁZEV A ČÍSLO DOTAČNÍHO PROJEKTU</t>
    </r>
  </si>
  <si>
    <t>Společná faktura</t>
  </si>
  <si>
    <t>21 dní</t>
  </si>
  <si>
    <t>NE</t>
  </si>
  <si>
    <t>Příloha č. 2 Kupní smlouvy - Technická specifikace
Audiovizuální technika (II.) 064 - 2025</t>
  </si>
  <si>
    <t>Název projektu: ERDF SP ZČU
Číslo projektu: CZ.02.02.01/00/23_024/0008981</t>
  </si>
  <si>
    <t>Martina Rubriciusová,
Tel.: 37763 1353</t>
  </si>
  <si>
    <t>Univerzitní 20, 
301 00 Plzeň,
Odbor studijní a pedagogické činnosti - 
budova Fakulty strojní,
část UI - místnost UI 213</t>
  </si>
  <si>
    <t>Diktafon</t>
  </si>
  <si>
    <t>Mikrofon</t>
  </si>
  <si>
    <t>Přenosný hlasový komunikátor</t>
  </si>
  <si>
    <t>Sluchátka s mikrofonem</t>
  </si>
  <si>
    <t>Zvukotěsná sluchátka</t>
  </si>
  <si>
    <t>Bezdrátový reproduktor</t>
  </si>
  <si>
    <t>Stolní mikrofon
- Frekvenční rozsah: 20 Hz - 20 000 Hz
- Citlivost: max. –25 dB
- Připojení: USB nebo USB-C
- Mikrofon: kondenzátorový, průměr min. 25 mm
- Spotřeba: 5 V / 350 mA.</t>
  </si>
  <si>
    <t>Hlasový komunikátor pro konferenční hovory mezi dvěma osobami/malými skupinami
- Zvuk: širokopásmový (150 - 6800 Hz) pro čistý hlas při hovorech
- Mikrofony: pokrytí 360°, takže snímají hlas ze všech směrů
- Kompatibilita: optimalizováno pro Microsoft Lync, sjednocenou komunikaci a VoIP klienty
- Ovládání: vestavěná tlačítka pro příjem/ukončení hovoru, hlasitost a ztlumení mikrofonu
- Baterie: minimálně 15 hodin hovoru, dobíjení přes USB
- Připojení: USB (plug &amp; play) + Bluetooth
- Příslušenství: cestovní pouzdro.</t>
  </si>
  <si>
    <t>Typ: Uzavřená sluchátka na uši s integrovaným mikrofonem
- Připojení: 3,5 mm Jack/ USB-A
- Ovládání: Integrované nastavení hlasitosti a možnost vypnutí
- Další vlastnosti: Externí zvuková karta
- Systémové požadavky: Windows 11, Windows 10, Windows 8, Windows 7.</t>
  </si>
  <si>
    <t>Zvukotěsná sluchátka vhodná do prostředí s vysokou úrovní hluku nebo na utlumení okolního ruchu
- Typ: Mušlové
- Materiál konstrukce: Plast.</t>
  </si>
  <si>
    <t>Aktivní bezdrátový reproduktor
- Připojení: Bluetooth, Výstup 3,5 mm Jack, připojení k rádiu
- Stupeň krytí: Min. IPX5 (odolnost proti vodě a prachu)
- Kompatibilita: Android a iOS
- Kapacita baterie: 5000 mAh.</t>
  </si>
  <si>
    <r>
      <t xml:space="preserve">Diktafon
- Vnitřní úložiště: min. 8 000 MB + podporované paměťové karty micro SDHC
- Interní paměť: minimálně 8 GB
- Mikrofony: 3
- OM systém: nahrávání ve formátech MP3 a WAV
- Přenos dat: prostřednictvím USB
- Konektory: Jack (3,5 mm) a </t>
    </r>
    <r>
      <rPr>
        <sz val="11"/>
        <rFont val="Calibri"/>
        <family val="2"/>
        <charset val="238"/>
        <scheme val="minor"/>
      </rPr>
      <t>USB</t>
    </r>
    <r>
      <rPr>
        <sz val="11"/>
        <color rgb="FFFF0000"/>
        <rFont val="Calibri"/>
        <family val="2"/>
        <charset val="238"/>
        <scheme val="minor"/>
      </rPr>
      <t>-C</t>
    </r>
    <r>
      <rPr>
        <sz val="11"/>
        <color theme="1"/>
        <rFont val="Calibri"/>
        <family val="2"/>
        <charset val="238"/>
        <scheme val="minor"/>
      </rPr>
      <t xml:space="preserve">
- Vstup: pro externí mikrofon
- Typ baterie: </t>
    </r>
    <r>
      <rPr>
        <sz val="11"/>
        <color rgb="FFFF0000"/>
        <rFont val="Calibri"/>
        <family val="2"/>
        <charset val="238"/>
        <scheme val="minor"/>
      </rPr>
      <t>nabíjecí integrovaná baterie</t>
    </r>
    <r>
      <rPr>
        <sz val="11"/>
        <color theme="1"/>
        <rFont val="Calibri"/>
        <family val="2"/>
        <charset val="238"/>
        <scheme val="minor"/>
      </rPr>
      <t xml:space="preserve">
- Kvalita nahrávání: 24 bitů / 96 kHz.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</si>
</sst>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5" fillId="0" borderId="0" applyNumberFormat="0" applyFill="0" applyBorder="0" applyAlignment="0" applyProtection="0"/>
  </cellStyleXfs>
  <cellXfs count="115">
    <xf numFmtId="0" fontId="0" fillId="0" borderId="0" xfId="0"/>
    <xf numFmtId="0" fontId="18" fillId="4" borderId="9" xfId="0" applyFont="1" applyFill="1" applyBorder="1" applyAlignment="1" applyProtection="1">
      <alignment horizontal="left" vertical="center" wrapText="1" indent="1"/>
      <protection locked="0"/>
    </xf>
    <xf numFmtId="164" fontId="18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4" borderId="11" xfId="0" applyFont="1" applyFill="1" applyBorder="1" applyAlignment="1" applyProtection="1">
      <alignment horizontal="left" vertical="center" wrapText="1" indent="1"/>
      <protection locked="0"/>
    </xf>
    <xf numFmtId="164" fontId="18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4" borderId="13" xfId="0" applyFont="1" applyFill="1" applyBorder="1" applyAlignment="1" applyProtection="1">
      <alignment horizontal="left" vertical="center" wrapText="1" indent="1"/>
      <protection locked="0"/>
    </xf>
    <xf numFmtId="164" fontId="18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6" fillId="4" borderId="4" xfId="2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18" fillId="4" borderId="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12" fillId="3" borderId="9" xfId="0" applyNumberFormat="1" applyFon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18" fillId="4" borderId="1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12" fillId="3" borderId="11" xfId="0" applyNumberFormat="1" applyFon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18" fillId="4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12" fillId="3" borderId="13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3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3" fillId="0" borderId="0" xfId="0" applyFont="1" applyAlignment="1" applyProtection="1">
      <alignment horizontal="left" vertical="center" wrapText="1"/>
    </xf>
    <xf numFmtId="164" fontId="19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5"/>
  <sheetViews>
    <sheetView tabSelected="1" zoomScale="95" zoomScaleNormal="95" workbookViewId="0">
      <selection activeCell="C3" sqref="C3"/>
    </sheetView>
  </sheetViews>
  <sheetFormatPr defaultRowHeight="15" x14ac:dyDescent="0.25"/>
  <cols>
    <col min="1" max="1" width="1.42578125" style="11" bestFit="1" customWidth="1"/>
    <col min="2" max="2" width="5.7109375" style="11" bestFit="1" customWidth="1"/>
    <col min="3" max="3" width="35.7109375" style="10" customWidth="1"/>
    <col min="4" max="4" width="11.42578125" style="113" customWidth="1"/>
    <col min="5" max="5" width="9" style="9" bestFit="1" customWidth="1"/>
    <col min="6" max="6" width="109" style="10" customWidth="1"/>
    <col min="7" max="7" width="36.42578125" style="10" customWidth="1"/>
    <col min="8" max="8" width="28.5703125" style="10" customWidth="1"/>
    <col min="9" max="9" width="23.140625" style="10" customWidth="1"/>
    <col min="10" max="10" width="16.28515625" style="10" customWidth="1"/>
    <col min="11" max="11" width="50.140625" style="11" customWidth="1"/>
    <col min="12" max="12" width="28.5703125" style="11" customWidth="1"/>
    <col min="13" max="13" width="25.140625" style="11" customWidth="1"/>
    <col min="14" max="14" width="43.5703125" style="10" customWidth="1"/>
    <col min="15" max="15" width="27.5703125" style="10" customWidth="1"/>
    <col min="16" max="16" width="17.7109375" style="10" hidden="1" customWidth="1"/>
    <col min="17" max="17" width="24" style="11" bestFit="1" customWidth="1"/>
    <col min="18" max="18" width="24.140625" style="11" customWidth="1"/>
    <col min="19" max="19" width="19.7109375" style="11" customWidth="1"/>
    <col min="20" max="20" width="22.140625" style="11" customWidth="1"/>
    <col min="21" max="21" width="11.5703125" style="11" hidden="1" customWidth="1"/>
    <col min="22" max="22" width="34.28515625" style="12" customWidth="1"/>
    <col min="23" max="16384" width="9.140625" style="11"/>
  </cols>
  <sheetData>
    <row r="1" spans="2:22" ht="43.5" customHeight="1" x14ac:dyDescent="0.25">
      <c r="B1" s="7" t="s">
        <v>39</v>
      </c>
      <c r="C1" s="8"/>
      <c r="D1" s="8"/>
    </row>
    <row r="2" spans="2:22" ht="18" customHeight="1" x14ac:dyDescent="0.25">
      <c r="C2" s="11"/>
      <c r="D2" s="13"/>
      <c r="E2" s="14"/>
      <c r="F2" s="15"/>
      <c r="G2" s="15"/>
      <c r="H2" s="15"/>
      <c r="I2" s="11"/>
      <c r="J2" s="16"/>
      <c r="N2" s="17"/>
      <c r="O2" s="15"/>
      <c r="P2" s="15"/>
      <c r="Q2" s="15"/>
      <c r="R2" s="15"/>
      <c r="T2" s="18"/>
      <c r="U2" s="19"/>
      <c r="V2" s="20"/>
    </row>
    <row r="3" spans="2:22" ht="18" customHeight="1" x14ac:dyDescent="0.25">
      <c r="B3" s="21"/>
      <c r="C3" s="22" t="s">
        <v>0</v>
      </c>
      <c r="D3" s="23"/>
      <c r="E3" s="23"/>
      <c r="F3" s="23"/>
      <c r="G3" s="24"/>
      <c r="H3" s="24"/>
      <c r="I3" s="24"/>
      <c r="J3" s="24"/>
      <c r="K3" s="24"/>
      <c r="L3" s="24"/>
      <c r="M3" s="18"/>
      <c r="N3" s="25"/>
      <c r="O3" s="25"/>
      <c r="P3" s="25"/>
      <c r="Q3" s="25"/>
      <c r="R3" s="25"/>
      <c r="T3" s="18"/>
    </row>
    <row r="4" spans="2:22" ht="18" customHeight="1" thickBot="1" x14ac:dyDescent="0.3">
      <c r="B4" s="26"/>
      <c r="C4" s="27" t="s">
        <v>1</v>
      </c>
      <c r="D4" s="23"/>
      <c r="E4" s="23"/>
      <c r="F4" s="23"/>
      <c r="G4" s="23"/>
      <c r="H4" s="23"/>
      <c r="I4" s="18"/>
      <c r="J4" s="18"/>
      <c r="K4" s="18"/>
      <c r="L4" s="18"/>
      <c r="M4" s="18"/>
      <c r="N4" s="15"/>
      <c r="O4" s="15"/>
      <c r="P4" s="15"/>
      <c r="Q4" s="18"/>
      <c r="R4" s="18"/>
      <c r="T4" s="18"/>
    </row>
    <row r="5" spans="2:22" ht="34.5" customHeight="1" thickBot="1" x14ac:dyDescent="0.3">
      <c r="B5" s="28"/>
      <c r="C5" s="29"/>
      <c r="D5" s="30"/>
      <c r="E5" s="30"/>
      <c r="F5" s="15"/>
      <c r="G5" s="31" t="s">
        <v>2</v>
      </c>
      <c r="H5" s="32" t="s">
        <v>2</v>
      </c>
      <c r="I5" s="15"/>
      <c r="J5" s="15"/>
      <c r="N5" s="15"/>
      <c r="O5" s="33"/>
      <c r="P5" s="33"/>
      <c r="R5" s="31" t="s">
        <v>2</v>
      </c>
      <c r="V5" s="16"/>
    </row>
    <row r="6" spans="2:22" ht="76.5" customHeight="1" thickTop="1" thickBot="1" x14ac:dyDescent="0.3">
      <c r="B6" s="34" t="s">
        <v>3</v>
      </c>
      <c r="C6" s="35" t="s">
        <v>21</v>
      </c>
      <c r="D6" s="35" t="s">
        <v>4</v>
      </c>
      <c r="E6" s="35" t="s">
        <v>19</v>
      </c>
      <c r="F6" s="35" t="s">
        <v>20</v>
      </c>
      <c r="G6" s="36" t="s">
        <v>5</v>
      </c>
      <c r="H6" s="37" t="s">
        <v>33</v>
      </c>
      <c r="I6" s="35" t="s">
        <v>22</v>
      </c>
      <c r="J6" s="35" t="s">
        <v>23</v>
      </c>
      <c r="K6" s="35" t="s">
        <v>35</v>
      </c>
      <c r="L6" s="35" t="s">
        <v>24</v>
      </c>
      <c r="M6" s="38" t="s">
        <v>25</v>
      </c>
      <c r="N6" s="35" t="s">
        <v>26</v>
      </c>
      <c r="O6" s="35" t="s">
        <v>29</v>
      </c>
      <c r="P6" s="35" t="s">
        <v>30</v>
      </c>
      <c r="Q6" s="35" t="s">
        <v>6</v>
      </c>
      <c r="R6" s="39" t="s">
        <v>7</v>
      </c>
      <c r="S6" s="38" t="s">
        <v>8</v>
      </c>
      <c r="T6" s="38" t="s">
        <v>9</v>
      </c>
      <c r="U6" s="35" t="s">
        <v>27</v>
      </c>
      <c r="V6" s="40" t="s">
        <v>28</v>
      </c>
    </row>
    <row r="7" spans="2:22" ht="190.5" customHeight="1" thickTop="1" x14ac:dyDescent="0.25">
      <c r="B7" s="41">
        <v>1</v>
      </c>
      <c r="C7" s="42" t="s">
        <v>43</v>
      </c>
      <c r="D7" s="43">
        <v>8</v>
      </c>
      <c r="E7" s="44" t="s">
        <v>32</v>
      </c>
      <c r="F7" s="45" t="s">
        <v>54</v>
      </c>
      <c r="G7" s="1"/>
      <c r="H7" s="46" t="s">
        <v>38</v>
      </c>
      <c r="I7" s="47" t="s">
        <v>36</v>
      </c>
      <c r="J7" s="48" t="s">
        <v>34</v>
      </c>
      <c r="K7" s="49" t="s">
        <v>40</v>
      </c>
      <c r="L7" s="50"/>
      <c r="M7" s="51" t="s">
        <v>41</v>
      </c>
      <c r="N7" s="51" t="s">
        <v>42</v>
      </c>
      <c r="O7" s="52" t="s">
        <v>37</v>
      </c>
      <c r="P7" s="53">
        <f>D7*Q7</f>
        <v>28000</v>
      </c>
      <c r="Q7" s="54">
        <v>3500</v>
      </c>
      <c r="R7" s="2"/>
      <c r="S7" s="55">
        <f>D7*R7</f>
        <v>0</v>
      </c>
      <c r="T7" s="56" t="str">
        <f>IF(ISNUMBER(R7), IF(R7&gt;Q7,"NEVYHOVUJE","VYHOVUJE")," ")</f>
        <v xml:space="preserve"> </v>
      </c>
      <c r="U7" s="57"/>
      <c r="V7" s="58" t="s">
        <v>13</v>
      </c>
    </row>
    <row r="8" spans="2:22" ht="125.25" customHeight="1" x14ac:dyDescent="0.25">
      <c r="B8" s="59">
        <v>2</v>
      </c>
      <c r="C8" s="60" t="s">
        <v>44</v>
      </c>
      <c r="D8" s="61">
        <v>5</v>
      </c>
      <c r="E8" s="62" t="s">
        <v>32</v>
      </c>
      <c r="F8" s="63" t="s">
        <v>49</v>
      </c>
      <c r="G8" s="3"/>
      <c r="H8" s="64"/>
      <c r="I8" s="65"/>
      <c r="J8" s="66"/>
      <c r="K8" s="65"/>
      <c r="L8" s="67"/>
      <c r="M8" s="68"/>
      <c r="N8" s="68"/>
      <c r="O8" s="69"/>
      <c r="P8" s="70">
        <f>D8*Q8</f>
        <v>10500</v>
      </c>
      <c r="Q8" s="71">
        <v>2100</v>
      </c>
      <c r="R8" s="4"/>
      <c r="S8" s="72">
        <f>D8*R8</f>
        <v>0</v>
      </c>
      <c r="T8" s="73" t="str">
        <f>IF(ISNUMBER(R8), IF(R8&gt;Q8,"NEVYHOVUJE","VYHOVUJE")," ")</f>
        <v xml:space="preserve"> </v>
      </c>
      <c r="U8" s="74"/>
      <c r="V8" s="75" t="s">
        <v>14</v>
      </c>
    </row>
    <row r="9" spans="2:22" ht="150" customHeight="1" x14ac:dyDescent="0.25">
      <c r="B9" s="59">
        <v>3</v>
      </c>
      <c r="C9" s="76" t="s">
        <v>45</v>
      </c>
      <c r="D9" s="61">
        <v>3</v>
      </c>
      <c r="E9" s="62" t="s">
        <v>32</v>
      </c>
      <c r="F9" s="63" t="s">
        <v>50</v>
      </c>
      <c r="G9" s="3"/>
      <c r="H9" s="64"/>
      <c r="I9" s="65"/>
      <c r="J9" s="66"/>
      <c r="K9" s="65"/>
      <c r="L9" s="67"/>
      <c r="M9" s="68"/>
      <c r="N9" s="68"/>
      <c r="O9" s="69"/>
      <c r="P9" s="70">
        <f>D9*Q9</f>
        <v>7200</v>
      </c>
      <c r="Q9" s="71">
        <v>2400</v>
      </c>
      <c r="R9" s="4"/>
      <c r="S9" s="72">
        <f>D9*R9</f>
        <v>0</v>
      </c>
      <c r="T9" s="73" t="str">
        <f t="shared" ref="T9:T12" si="0">IF(ISNUMBER(R9), IF(R9&gt;Q9,"NEVYHOVUJE","VYHOVUJE")," ")</f>
        <v xml:space="preserve"> </v>
      </c>
      <c r="U9" s="74"/>
      <c r="V9" s="75" t="s">
        <v>17</v>
      </c>
    </row>
    <row r="10" spans="2:22" ht="98.25" customHeight="1" x14ac:dyDescent="0.25">
      <c r="B10" s="59">
        <v>4</v>
      </c>
      <c r="C10" s="60" t="s">
        <v>46</v>
      </c>
      <c r="D10" s="61">
        <v>10</v>
      </c>
      <c r="E10" s="75" t="s">
        <v>32</v>
      </c>
      <c r="F10" s="63" t="s">
        <v>51</v>
      </c>
      <c r="G10" s="3"/>
      <c r="H10" s="64"/>
      <c r="I10" s="65"/>
      <c r="J10" s="66"/>
      <c r="K10" s="65"/>
      <c r="L10" s="67"/>
      <c r="M10" s="68"/>
      <c r="N10" s="68"/>
      <c r="O10" s="69"/>
      <c r="P10" s="70">
        <f>D10*Q10</f>
        <v>9900</v>
      </c>
      <c r="Q10" s="71">
        <v>990</v>
      </c>
      <c r="R10" s="4"/>
      <c r="S10" s="72">
        <f>D10*R10</f>
        <v>0</v>
      </c>
      <c r="T10" s="73" t="str">
        <f t="shared" si="0"/>
        <v xml:space="preserve"> </v>
      </c>
      <c r="U10" s="74"/>
      <c r="V10" s="77" t="s">
        <v>16</v>
      </c>
    </row>
    <row r="11" spans="2:22" ht="76.5" customHeight="1" x14ac:dyDescent="0.25">
      <c r="B11" s="59">
        <v>5</v>
      </c>
      <c r="C11" s="76" t="s">
        <v>47</v>
      </c>
      <c r="D11" s="61">
        <v>10</v>
      </c>
      <c r="E11" s="62" t="s">
        <v>32</v>
      </c>
      <c r="F11" s="63" t="s">
        <v>52</v>
      </c>
      <c r="G11" s="3"/>
      <c r="H11" s="64"/>
      <c r="I11" s="65"/>
      <c r="J11" s="66"/>
      <c r="K11" s="65"/>
      <c r="L11" s="67"/>
      <c r="M11" s="68"/>
      <c r="N11" s="68"/>
      <c r="O11" s="69"/>
      <c r="P11" s="70">
        <f>D11*Q11</f>
        <v>3300</v>
      </c>
      <c r="Q11" s="71">
        <v>330</v>
      </c>
      <c r="R11" s="4"/>
      <c r="S11" s="72">
        <f>D11*R11</f>
        <v>0</v>
      </c>
      <c r="T11" s="73" t="str">
        <f t="shared" si="0"/>
        <v xml:space="preserve"> </v>
      </c>
      <c r="U11" s="74"/>
      <c r="V11" s="78"/>
    </row>
    <row r="12" spans="2:22" ht="111" customHeight="1" thickBot="1" x14ac:dyDescent="0.3">
      <c r="B12" s="79">
        <v>6</v>
      </c>
      <c r="C12" s="80" t="s">
        <v>48</v>
      </c>
      <c r="D12" s="81">
        <v>6</v>
      </c>
      <c r="E12" s="82" t="s">
        <v>32</v>
      </c>
      <c r="F12" s="83" t="s">
        <v>53</v>
      </c>
      <c r="G12" s="5"/>
      <c r="H12" s="84"/>
      <c r="I12" s="85"/>
      <c r="J12" s="86"/>
      <c r="K12" s="85"/>
      <c r="L12" s="87"/>
      <c r="M12" s="88"/>
      <c r="N12" s="88"/>
      <c r="O12" s="89"/>
      <c r="P12" s="90">
        <f>D12*Q12</f>
        <v>8400</v>
      </c>
      <c r="Q12" s="91">
        <v>1400</v>
      </c>
      <c r="R12" s="6"/>
      <c r="S12" s="92">
        <f>D12*R12</f>
        <v>0</v>
      </c>
      <c r="T12" s="93" t="str">
        <f t="shared" si="0"/>
        <v xml:space="preserve"> </v>
      </c>
      <c r="U12" s="94"/>
      <c r="V12" s="82" t="s">
        <v>15</v>
      </c>
    </row>
    <row r="13" spans="2:22" ht="13.5" customHeight="1" thickTop="1" thickBot="1" x14ac:dyDescent="0.3">
      <c r="C13" s="11"/>
      <c r="D13" s="11"/>
      <c r="E13" s="11"/>
      <c r="F13" s="11"/>
      <c r="G13" s="11"/>
      <c r="H13" s="11"/>
      <c r="I13" s="11"/>
      <c r="J13" s="11"/>
      <c r="N13" s="11"/>
      <c r="O13" s="11"/>
      <c r="P13" s="11"/>
      <c r="S13" s="95"/>
    </row>
    <row r="14" spans="2:22" ht="60.75" customHeight="1" thickTop="1" thickBot="1" x14ac:dyDescent="0.3">
      <c r="B14" s="96" t="s">
        <v>10</v>
      </c>
      <c r="C14" s="97"/>
      <c r="D14" s="97"/>
      <c r="E14" s="97"/>
      <c r="F14" s="97"/>
      <c r="G14" s="97"/>
      <c r="H14" s="98"/>
      <c r="I14" s="99"/>
      <c r="J14" s="99"/>
      <c r="K14" s="99"/>
      <c r="L14" s="100"/>
      <c r="M14" s="16"/>
      <c r="N14" s="16"/>
      <c r="O14" s="101"/>
      <c r="P14" s="101"/>
      <c r="Q14" s="102" t="s">
        <v>11</v>
      </c>
      <c r="R14" s="103" t="s">
        <v>12</v>
      </c>
      <c r="S14" s="104"/>
      <c r="T14" s="105"/>
      <c r="U14" s="33"/>
      <c r="V14" s="106"/>
    </row>
    <row r="15" spans="2:22" ht="33" customHeight="1" thickTop="1" thickBot="1" x14ac:dyDescent="0.3">
      <c r="B15" s="107" t="s">
        <v>18</v>
      </c>
      <c r="C15" s="107"/>
      <c r="D15" s="107"/>
      <c r="E15" s="107"/>
      <c r="F15" s="107"/>
      <c r="G15" s="107"/>
      <c r="H15" s="107"/>
      <c r="I15" s="107"/>
      <c r="J15" s="107"/>
      <c r="L15" s="13"/>
      <c r="M15" s="13"/>
      <c r="N15" s="13"/>
      <c r="O15" s="108"/>
      <c r="P15" s="108"/>
      <c r="Q15" s="109">
        <f>SUM(P7:P12)</f>
        <v>67300</v>
      </c>
      <c r="R15" s="110">
        <f>SUM(S7:S12)</f>
        <v>0</v>
      </c>
      <c r="S15" s="111"/>
      <c r="T15" s="112"/>
    </row>
    <row r="16" spans="2:22" ht="14.25" customHeight="1" thickTop="1" x14ac:dyDescent="0.25"/>
    <row r="17" spans="2:7" ht="14.25" customHeight="1" x14ac:dyDescent="0.25"/>
    <row r="18" spans="2:7" ht="42" customHeight="1" x14ac:dyDescent="0.25">
      <c r="B18" s="114" t="s">
        <v>31</v>
      </c>
      <c r="C18" s="114"/>
      <c r="D18" s="114"/>
      <c r="E18" s="114"/>
      <c r="F18" s="114"/>
      <c r="G18" s="114"/>
    </row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/>
    <row r="25" spans="2:7" ht="14.25" customHeight="1" x14ac:dyDescent="0.25"/>
    <row r="26" spans="2:7" ht="14.25" customHeight="1" x14ac:dyDescent="0.25"/>
    <row r="27" spans="2:7" ht="14.25" customHeight="1" x14ac:dyDescent="0.25"/>
    <row r="28" spans="2:7" ht="14.25" customHeight="1" x14ac:dyDescent="0.25"/>
    <row r="29" spans="2:7" ht="14.25" customHeight="1" x14ac:dyDescent="0.25"/>
    <row r="30" spans="2:7" ht="14.25" customHeight="1" x14ac:dyDescent="0.25"/>
    <row r="31" spans="2:7" ht="14.25" customHeight="1" x14ac:dyDescent="0.25"/>
    <row r="32" spans="2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</sheetData>
  <sheetProtection algorithmName="SHA-512" hashValue="PjF1/3psWFSq4pvVc+5Uxi4hTKp9OA+ytZh6+A6QghLPoA1GhScUKRdxOS1HhdC7owt50fe4CdRZ6mhf1XlQsg==" saltValue="dVVIfK3hm+V/XlFZXdW+1Q==" spinCount="100000" sheet="1" objects="1" scenarios="1"/>
  <mergeCells count="16">
    <mergeCell ref="B18:G18"/>
    <mergeCell ref="R15:T15"/>
    <mergeCell ref="B15:J15"/>
    <mergeCell ref="I7:I12"/>
    <mergeCell ref="J7:J12"/>
    <mergeCell ref="K7:K12"/>
    <mergeCell ref="O7:O12"/>
    <mergeCell ref="M7:M12"/>
    <mergeCell ref="N7:N12"/>
    <mergeCell ref="B1:D1"/>
    <mergeCell ref="B14:G14"/>
    <mergeCell ref="R14:T14"/>
    <mergeCell ref="U7:U12"/>
    <mergeCell ref="H7:H12"/>
    <mergeCell ref="L7:L12"/>
    <mergeCell ref="V10:V11"/>
  </mergeCells>
  <conditionalFormatting sqref="B7:B12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12">
    <cfRule type="containsBlanks" dxfId="9" priority="5">
      <formula>LEN(TRIM(D7))=0</formula>
    </cfRule>
  </conditionalFormatting>
  <conditionalFormatting sqref="G7:H7 G8:G12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2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12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showInputMessage="1" showErrorMessage="1" sqref="E7:E12" xr:uid="{00000000-0002-0000-0000-000001000000}">
      <formula1>"ks,bal,sada,"</formula1>
    </dataValidation>
    <dataValidation type="list" allowBlank="1" showInputMessage="1" showErrorMessage="1" sqref="J7" xr:uid="{D1B2D0E5-34EE-4869-B5DD-519A8DAF5EF1}">
      <formula1>"ANO,NE"</formula1>
    </dataValidation>
  </dataValidations>
  <hyperlinks>
    <hyperlink ref="H6" location="AVT!B15" display="Odkaz na splnění požadavku Energy star nebo TCO Certified a energetický štítek*" xr:uid="{996C1F0C-21F0-4BE2-811D-CB9F121B2581}"/>
  </hyperlinks>
  <pageMargins left="0.18" right="0.18" top="0.39" bottom="0.78740157480314965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 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2025-08-21T09:01:39Z</cp:lastPrinted>
  <dcterms:created xsi:type="dcterms:W3CDTF">2014-03-05T12:43:32Z</dcterms:created>
  <dcterms:modified xsi:type="dcterms:W3CDTF">2025-09-04T06:30:25Z</dcterms:modified>
</cp:coreProperties>
</file>