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35\1 výzva\"/>
    </mc:Choice>
  </mc:AlternateContent>
  <xr:revisionPtr revIDLastSave="0" documentId="13_ncr:1_{F492CCC7-3F06-4B0A-885C-AE42F377D0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S10" i="1"/>
  <c r="T7" i="1"/>
  <c r="S8" i="1"/>
  <c r="P9" i="1" l="1"/>
  <c r="S9" i="1"/>
  <c r="S7" i="1" l="1"/>
  <c r="R13" i="1" s="1"/>
  <c r="P7" i="1"/>
  <c r="Q13" i="1" s="1"/>
</calcChain>
</file>

<file path=xl/sharedStrings.xml><?xml version="1.0" encoding="utf-8"?>
<sst xmlns="http://schemas.openxmlformats.org/spreadsheetml/2006/main" count="53" uniqueCount="49">
  <si>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</si>
  <si>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</si>
  <si>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</si>
  <si>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</si>
  <si>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</si>
  <si>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</si>
  <si>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</si>
  <si>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</si>
  <si>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</si>
  <si>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</si>
  <si>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</si>
  <si>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</si>
  <si>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30213300-8 - Stolní počítač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</si>
  <si>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</si>
  <si>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</si>
  <si>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</si>
  <si>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</si>
  <si>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</si>
  <si>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</si>
  <si>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</si>
  <si>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</si>
  <si>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</si>
  <si>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</si>
  <si>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</si>
  <si>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</si>
  <si>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</si>
  <si>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</si>
  <si>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</si>
  <si>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</si>
  <si>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</si>
  <si>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</si>
  <si>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</si>
  <si>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</si>
  <si>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 xml:space="preserve">Příloha č. 2 Kupní smlouvy - technická specifikace
Výpočetní technika (III.) 135 - 2025 </t>
  </si>
  <si>
    <t xml:space="preserve">Notebook 16" </t>
  </si>
  <si>
    <t>Společná faktura</t>
  </si>
  <si>
    <t>90 dní</t>
  </si>
  <si>
    <t>60 dní</t>
  </si>
  <si>
    <t>David Kratochvil, 
Tel.: 606 665 171,
37763 2858</t>
  </si>
  <si>
    <t>Univerzitní 20, 
301 00 Plzeň,
Centrum informatizace a výpočetní techniky - Odbor uživatelské podpory a provozu
místnost UI 312</t>
  </si>
  <si>
    <t>Václav Procházka, 
Tel.: 775 152 330,
37763 2842</t>
  </si>
  <si>
    <t>Univerzitní 20, 
301 00 Plzeň,
Centrum informatizace a výpočetní techniky - Odbor uživatelské podpory a provozu
místnost UI 311</t>
  </si>
  <si>
    <t xml:space="preserve">Záruka na zboží 36 měsíců. </t>
  </si>
  <si>
    <t>Stolní počítač včetně USB klávesnice a myši</t>
  </si>
  <si>
    <t>Operační systém Windows (Windows 10 nebo vyšší), předinstalovaný (nesmí to být licence typu K12 (EDU)).
OS Windows požadujeme z důvodu kompatibility s interními aplikacemi ZČU (Stag, Magion,...).</t>
  </si>
  <si>
    <t>Operační systém Windows Pro 64bit (Win 11), předinstalovaný (nesmí to být licence typu K12 (EDU)).
OS Windows požadujeme z důvodu kompatibility s interními aplikacemi ZČU (Stag, Magion,...). 
Podpora ovladačů pro Windows 11 64-bit. 
Podpora prostřednictvím internetu musí umožňovat stahování ovladačů a manuálu z internetu adresně pro konkrétní zadaný typ zařízení.</t>
  </si>
  <si>
    <r>
      <t>Procesor: výkon min. 31 340 bodů na stránce https://www.cpubenchmark.net/cpu_list.php, (platné ke dni 16.7.2025) minimálně 8 jader a 16 vláken.
Operační paměť: min. 32GB DDR5 5200 MHz.
Grafická karta minimálně 8 GB vyhrazené GDDR6 paměti. 
Výkon v Passmark GPU mi</t>
    </r>
    <r>
      <rPr>
        <sz val="11"/>
        <rFont val="Calibri"/>
        <family val="2"/>
        <charset val="238"/>
        <scheme val="minor"/>
      </rPr>
      <t xml:space="preserve">nimálně 19 500 </t>
    </r>
    <r>
      <rPr>
        <sz val="11"/>
        <color theme="1"/>
        <rFont val="Calibri"/>
        <family val="2"/>
        <charset val="238"/>
        <scheme val="minor"/>
      </rPr>
      <t xml:space="preserve">bodů (k datu 16.07.2025).
SSD M.2 disk min. kapacita 1TB PCIe 4.0.
Min. 2x M.2 2280 PCIe Gen4.
Min. 1x 3,5".
Min. 1x USB-C 3.2 Gen 2 (přenosová rychlost signálu 10 Gb/s).
Min. 1x USB-C 3.2 Gen 1 (přenosová rychlost signálu 5 Gb/s).
Min. 2x USB 3.2 Gen 2 (přenosová rychlost signálu 10 Gb/s).
Min. 2x USB 3.2 Gen 1 (přenosová rychlost signálu 5 Gb/s).
Min. 4x USB 2.0.
Min. 1x RJ-45 (LAN).
Integrovaná zvuková karta s podporou prostorového zvuku 5.1 Omen Audio Control Support DTS:X Ultra.
Integrovaná síťová karta Ethernet LAN 10/100/1000.
Bezdrátová WiFi karta WiFi 6 ax (2x2) s Bluetooth 5.4.
Zdroj min. 400 W 80 Plus Platinum certified.
USB klávesnice.
USB myš.
Provedení Tower.
Záruka na zboží 36 měsíců. </t>
    </r>
  </si>
  <si>
    <r>
      <t>Záruka na zboží</t>
    </r>
    <r>
      <rPr>
        <sz val="11"/>
        <color rgb="FFFF0000"/>
        <rFont val="Calibri"/>
        <family val="2"/>
        <charset val="238"/>
        <scheme val="minor"/>
      </rPr>
      <t xml:space="preserve"> 36 </t>
    </r>
    <r>
      <rPr>
        <sz val="11"/>
        <rFont val="Calibri"/>
        <family val="2"/>
        <charset val="238"/>
        <scheme val="minor"/>
      </rPr>
      <t>měsíců,
 servis NBD on site.</t>
    </r>
  </si>
  <si>
    <r>
      <t>Provedení notebooku klasické, nekonvertibilní, nedotykový. 
Výkon procesoru v Passmark CPU více než 21 000 bodů (platné ke dni 15.4.2025). 
Operační paměť minimálně 16 GB DDR5. 
Disk SSD disk o kapacitě minimálně 1 TB typu PCIe NVMe, 1 volný M.2 slot. 
Display min. 16" s rozlišením min. 1920 x 1200 provedení matné,</t>
    </r>
    <r>
      <rPr>
        <sz val="11"/>
        <color rgb="FFFF0000"/>
        <rFont val="Calibri"/>
        <family val="2"/>
        <charset val="238"/>
        <scheme val="minor"/>
      </rPr>
      <t xml:space="preserve"> min. 300</t>
    </r>
    <r>
      <rPr>
        <sz val="11"/>
        <color theme="1"/>
        <rFont val="Calibri"/>
        <family val="2"/>
        <charset val="238"/>
        <scheme val="minor"/>
      </rPr>
      <t xml:space="preserve"> nitů. 
Integrovaná wifi karta verze min. 6E i grafická karta, Bluetooth min. v5.3. 
Integrovaná kamera HD s mikrofonem. 
Integrované stereofonní reproduktory. 
Integrovaná čtečka otisků prstů s vypínačem. 
Min. 2x Thunderbolt 4, podpora USB4, podpora zobrazení 4K / napájení. 
Min. 1 x USB 3.2 Gen 2,  1 x USB 3.2 Gen 1 (USB 3.0). 
Min. 1x HDMI 2.0. 
</t>
    </r>
    <r>
      <rPr>
        <sz val="11"/>
        <rFont val="Calibri"/>
        <family val="2"/>
        <charset val="238"/>
        <scheme val="minor"/>
      </rPr>
      <t>Integrovaná čtečk</t>
    </r>
    <r>
      <rPr>
        <sz val="11"/>
        <color theme="1"/>
        <rFont val="Calibri"/>
        <family val="2"/>
        <charset val="238"/>
        <scheme val="minor"/>
      </rPr>
      <t xml:space="preserve">a paměťových karet </t>
    </r>
    <r>
      <rPr>
        <sz val="11"/>
        <color rgb="FFFF0000"/>
        <rFont val="Calibri"/>
        <family val="2"/>
        <charset val="238"/>
        <scheme val="minor"/>
      </rPr>
      <t>nebo může být řešeno i externě.</t>
    </r>
    <r>
      <rPr>
        <sz val="11"/>
        <color theme="1"/>
        <rFont val="Calibri"/>
        <family val="2"/>
        <charset val="238"/>
        <scheme val="minor"/>
      </rPr>
      <t xml:space="preserve">
Síťová karta 1Gb/s Ethernet RJ45 integrovaná v těle notebooku. 
Zvukový port 3.5 mm. 
Podsvícená CZ klávesnice s numerickou klavesnici, zdvih kláves 1,5 mm odolná proti polití. 
Baterie s min. kapacitou </t>
    </r>
    <r>
      <rPr>
        <sz val="11"/>
        <color rgb="FFFF0000"/>
        <rFont val="Calibri"/>
        <family val="2"/>
        <charset val="238"/>
        <scheme val="minor"/>
      </rPr>
      <t>63</t>
    </r>
    <r>
      <rPr>
        <sz val="11"/>
        <color theme="1"/>
        <rFont val="Calibri"/>
        <family val="2"/>
        <charset val="238"/>
        <scheme val="minor"/>
      </rPr>
      <t xml:space="preserve">Wh a s dlouhou životností, Min. výdrž baterie 8 hodin. 
Napájecí zdroj min. </t>
    </r>
    <r>
      <rPr>
        <sz val="11"/>
        <rFont val="Calibri"/>
        <family val="2"/>
        <charset val="238"/>
        <scheme val="minor"/>
      </rPr>
      <t>65</t>
    </r>
    <r>
      <rPr>
        <sz val="11"/>
        <color theme="1"/>
        <rFont val="Calibri"/>
        <family val="2"/>
        <charset val="238"/>
        <scheme val="minor"/>
      </rPr>
      <t xml:space="preserve">W.
Podpora Power Delivery. 
Kovové nebo kompozitní šasi. 
Hmotnost maximálně 1,8 kg. 
Záruka na zboží </t>
    </r>
    <r>
      <rPr>
        <sz val="11"/>
        <color rgb="FFFF0000"/>
        <rFont val="Calibri"/>
        <family val="2"/>
        <charset val="238"/>
        <scheme val="minor"/>
      </rPr>
      <t xml:space="preserve">36 </t>
    </r>
    <r>
      <rPr>
        <sz val="11"/>
        <rFont val="Calibri"/>
        <family val="2"/>
        <charset val="238"/>
        <scheme val="minor"/>
      </rPr>
      <t>měsíců</t>
    </r>
    <r>
      <rPr>
        <sz val="11"/>
        <color theme="1"/>
        <rFont val="Calibri"/>
        <family val="2"/>
        <charset val="238"/>
        <scheme val="minor"/>
      </rPr>
      <t>, servis NBD on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</si>
</sst>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auto="1"/>
      </left>
      <right style="medium">
        <color auto="1"/>
      </right>
      <top/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Protection="1"/>
    <xf numFmtId="3" fontId="0" fillId="2" borderId="16" xfId="0" applyNumberForma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5" fillId="3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Protection="1"/>
    <xf numFmtId="3" fontId="0" fillId="2" borderId="22" xfId="0" applyNumberForma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left" vertical="center" wrapText="1" indent="1"/>
    </xf>
    <xf numFmtId="0" fontId="26" fillId="4" borderId="2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15" fillId="6" borderId="22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right" vertical="center" indent="1"/>
    </xf>
    <xf numFmtId="164" fontId="0" fillId="3" borderId="25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5" xfId="0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 indent="1"/>
    </xf>
    <xf numFmtId="0" fontId="15" fillId="6" borderId="14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Protection="1"/>
    <xf numFmtId="3" fontId="0" fillId="2" borderId="21" xfId="0" applyNumberForma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 wrapText="1" indent="1"/>
    </xf>
    <xf numFmtId="0" fontId="26" fillId="4" borderId="2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164" fontId="16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6" xfId="0" applyFont="1" applyFill="1" applyBorder="1" applyAlignment="1" applyProtection="1">
      <alignment horizontal="left" vertical="center" wrapText="1" indent="1"/>
      <protection locked="0"/>
    </xf>
    <xf numFmtId="0" fontId="16" fillId="4" borderId="22" xfId="0" applyFont="1" applyFill="1" applyBorder="1" applyAlignment="1" applyProtection="1">
      <alignment horizontal="left" vertical="center" wrapText="1" indent="1"/>
      <protection locked="0"/>
    </xf>
    <xf numFmtId="0" fontId="16" fillId="4" borderId="23" xfId="0" applyFont="1" applyFill="1" applyBorder="1" applyAlignment="1" applyProtection="1">
      <alignment horizontal="left" vertical="center" wrapText="1" indent="1"/>
      <protection locked="0"/>
    </xf>
    <xf numFmtId="0" fontId="16" fillId="4" borderId="21" xfId="0" applyFont="1" applyFill="1" applyBorder="1" applyAlignment="1" applyProtection="1">
      <alignment horizontal="left" vertical="center" wrapText="1" indent="1"/>
      <protection locked="0"/>
    </xf>
    <xf numFmtId="0" fontId="26" fillId="4" borderId="16" xfId="0" applyFont="1" applyFill="1" applyBorder="1" applyAlignment="1" applyProtection="1">
      <alignment horizontal="center" vertical="center" wrapText="1"/>
      <protection locked="0"/>
    </xf>
    <xf numFmtId="0" fontId="26" fillId="4" borderId="23" xfId="0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topLeftCell="L2" zoomScaleNormal="100" workbookViewId="0">
      <selection activeCell="R7" sqref="R7: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5.28515625" style="4" customWidth="1"/>
    <col min="4" max="4" width="12.28515625" style="129" customWidth="1"/>
    <col min="5" max="5" width="10.5703125" style="22" customWidth="1"/>
    <col min="6" max="6" width="143.140625" style="4" customWidth="1"/>
    <col min="7" max="7" width="35.85546875" style="6" customWidth="1"/>
    <col min="8" max="8" width="27.42578125" style="6" customWidth="1"/>
    <col min="9" max="9" width="22.85546875" style="6" customWidth="1"/>
    <col min="10" max="10" width="16.140625" style="4" customWidth="1"/>
    <col min="11" max="11" width="30.140625" style="1" hidden="1" customWidth="1"/>
    <col min="12" max="12" width="31" style="1" customWidth="1"/>
    <col min="13" max="13" width="30.140625" style="1" customWidth="1"/>
    <col min="14" max="14" width="41.28515625" style="6" customWidth="1"/>
    <col min="15" max="15" width="27.28515625" style="6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8.570312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30" t="s">
        <v>28</v>
      </c>
      <c r="H6" s="31" t="s">
        <v>31</v>
      </c>
      <c r="I6" s="32" t="s">
        <v>16</v>
      </c>
      <c r="J6" s="29" t="s">
        <v>17</v>
      </c>
      <c r="K6" s="29" t="s">
        <v>32</v>
      </c>
      <c r="L6" s="33" t="s">
        <v>18</v>
      </c>
      <c r="M6" s="34" t="s">
        <v>19</v>
      </c>
      <c r="N6" s="33" t="s">
        <v>20</v>
      </c>
      <c r="O6" s="29" t="s">
        <v>26</v>
      </c>
      <c r="P6" s="33" t="s">
        <v>21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22</v>
      </c>
      <c r="V6" s="33" t="s">
        <v>23</v>
      </c>
    </row>
    <row r="7" spans="1:22" ht="355.5" customHeight="1" thickTop="1" x14ac:dyDescent="0.25">
      <c r="A7" s="37"/>
      <c r="B7" s="38">
        <v>1</v>
      </c>
      <c r="C7" s="39" t="s">
        <v>43</v>
      </c>
      <c r="D7" s="40">
        <v>2</v>
      </c>
      <c r="E7" s="41" t="s">
        <v>29</v>
      </c>
      <c r="F7" s="42" t="s">
        <v>46</v>
      </c>
      <c r="G7" s="134"/>
      <c r="H7" s="138"/>
      <c r="I7" s="43" t="s">
        <v>35</v>
      </c>
      <c r="J7" s="44" t="s">
        <v>30</v>
      </c>
      <c r="K7" s="45"/>
      <c r="L7" s="46" t="s">
        <v>42</v>
      </c>
      <c r="M7" s="47" t="s">
        <v>38</v>
      </c>
      <c r="N7" s="47" t="s">
        <v>39</v>
      </c>
      <c r="O7" s="48" t="s">
        <v>36</v>
      </c>
      <c r="P7" s="49">
        <f>D7*Q7</f>
        <v>52000</v>
      </c>
      <c r="Q7" s="50">
        <v>26000</v>
      </c>
      <c r="R7" s="130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12</v>
      </c>
    </row>
    <row r="8" spans="1:22" ht="61.5" customHeight="1" x14ac:dyDescent="0.25">
      <c r="A8" s="55"/>
      <c r="B8" s="56"/>
      <c r="C8" s="57"/>
      <c r="D8" s="58"/>
      <c r="E8" s="59"/>
      <c r="F8" s="60" t="s">
        <v>44</v>
      </c>
      <c r="G8" s="135"/>
      <c r="H8" s="61" t="s">
        <v>30</v>
      </c>
      <c r="I8" s="62"/>
      <c r="J8" s="63"/>
      <c r="K8" s="64"/>
      <c r="L8" s="65"/>
      <c r="M8" s="66"/>
      <c r="N8" s="66"/>
      <c r="O8" s="67"/>
      <c r="P8" s="68"/>
      <c r="Q8" s="69"/>
      <c r="R8" s="131"/>
      <c r="S8" s="70">
        <f>D7*R8</f>
        <v>0</v>
      </c>
      <c r="T8" s="71"/>
      <c r="U8" s="72"/>
      <c r="V8" s="73"/>
    </row>
    <row r="9" spans="1:22" ht="358.5" customHeight="1" x14ac:dyDescent="0.25">
      <c r="A9" s="55"/>
      <c r="B9" s="74">
        <v>2</v>
      </c>
      <c r="C9" s="75" t="s">
        <v>34</v>
      </c>
      <c r="D9" s="76">
        <v>1</v>
      </c>
      <c r="E9" s="77" t="s">
        <v>29</v>
      </c>
      <c r="F9" s="78" t="s">
        <v>48</v>
      </c>
      <c r="G9" s="136"/>
      <c r="H9" s="139"/>
      <c r="I9" s="62"/>
      <c r="J9" s="63"/>
      <c r="K9" s="64"/>
      <c r="L9" s="79" t="s">
        <v>47</v>
      </c>
      <c r="M9" s="80" t="s">
        <v>40</v>
      </c>
      <c r="N9" s="80" t="s">
        <v>41</v>
      </c>
      <c r="O9" s="81" t="s">
        <v>37</v>
      </c>
      <c r="P9" s="82">
        <f>D9*Q9</f>
        <v>28500</v>
      </c>
      <c r="Q9" s="83">
        <v>28500</v>
      </c>
      <c r="R9" s="132"/>
      <c r="S9" s="84">
        <f>D9*R9</f>
        <v>0</v>
      </c>
      <c r="T9" s="85" t="str">
        <f>IF(R9+R10, IF(R9+R10&gt;Q9,"NEVYHOVUJE","VYHOVUJE")," ")</f>
        <v xml:space="preserve"> </v>
      </c>
      <c r="U9" s="72"/>
      <c r="V9" s="86" t="s">
        <v>11</v>
      </c>
    </row>
    <row r="10" spans="1:22" ht="91.5" customHeight="1" thickBot="1" x14ac:dyDescent="0.3">
      <c r="A10" s="87"/>
      <c r="B10" s="88"/>
      <c r="C10" s="89"/>
      <c r="D10" s="90"/>
      <c r="E10" s="91"/>
      <c r="F10" s="92" t="s">
        <v>45</v>
      </c>
      <c r="G10" s="137"/>
      <c r="H10" s="93" t="s">
        <v>30</v>
      </c>
      <c r="I10" s="94"/>
      <c r="J10" s="95"/>
      <c r="K10" s="96"/>
      <c r="L10" s="97"/>
      <c r="M10" s="98"/>
      <c r="N10" s="98"/>
      <c r="O10" s="99"/>
      <c r="P10" s="100"/>
      <c r="Q10" s="101"/>
      <c r="R10" s="133"/>
      <c r="S10" s="102">
        <f>D9*R10</f>
        <v>0</v>
      </c>
      <c r="T10" s="103"/>
      <c r="U10" s="104"/>
      <c r="V10" s="105"/>
    </row>
    <row r="11" spans="1:22" ht="17.45" customHeight="1" thickTop="1" thickBot="1" x14ac:dyDescent="0.3">
      <c r="B11" s="106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107" t="s">
        <v>25</v>
      </c>
      <c r="C12" s="107"/>
      <c r="D12" s="107"/>
      <c r="E12" s="107"/>
      <c r="F12" s="107"/>
      <c r="G12" s="107"/>
      <c r="H12" s="108"/>
      <c r="I12" s="108"/>
      <c r="J12" s="109"/>
      <c r="K12" s="109"/>
      <c r="L12" s="27"/>
      <c r="M12" s="27"/>
      <c r="N12" s="27"/>
      <c r="O12" s="110"/>
      <c r="P12" s="110"/>
      <c r="Q12" s="111" t="s">
        <v>9</v>
      </c>
      <c r="R12" s="112" t="s">
        <v>10</v>
      </c>
      <c r="S12" s="113"/>
      <c r="T12" s="114"/>
      <c r="U12" s="115"/>
      <c r="V12" s="116"/>
    </row>
    <row r="13" spans="1:22" ht="50.45" customHeight="1" thickTop="1" thickBot="1" x14ac:dyDescent="0.3">
      <c r="B13" s="117" t="s">
        <v>24</v>
      </c>
      <c r="C13" s="117"/>
      <c r="D13" s="117"/>
      <c r="E13" s="117"/>
      <c r="F13" s="117"/>
      <c r="G13" s="117"/>
      <c r="H13" s="117"/>
      <c r="I13" s="118"/>
      <c r="L13" s="7"/>
      <c r="M13" s="7"/>
      <c r="N13" s="7"/>
      <c r="O13" s="119"/>
      <c r="P13" s="119"/>
      <c r="Q13" s="120">
        <f>SUM(P7:P10)</f>
        <v>80500</v>
      </c>
      <c r="R13" s="121">
        <f>SUM(S7:S10)</f>
        <v>0</v>
      </c>
      <c r="S13" s="122"/>
      <c r="T13" s="123"/>
    </row>
    <row r="14" spans="1:22" ht="15.75" thickTop="1" x14ac:dyDescent="0.25">
      <c r="B14" s="124" t="s">
        <v>27</v>
      </c>
      <c r="C14" s="124"/>
      <c r="D14" s="124"/>
      <c r="E14" s="124"/>
      <c r="F14" s="124"/>
      <c r="G14" s="124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25"/>
      <c r="C15" s="125"/>
      <c r="D15" s="125"/>
      <c r="E15" s="125"/>
      <c r="F15" s="125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25"/>
      <c r="C16" s="125"/>
      <c r="D16" s="125"/>
      <c r="E16" s="125"/>
      <c r="F16" s="125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26"/>
      <c r="C17" s="127"/>
      <c r="D17" s="127"/>
      <c r="E17" s="127"/>
      <c r="F17" s="127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ht="19.899999999999999" customHeight="1" x14ac:dyDescent="0.25">
      <c r="C18" s="109"/>
      <c r="D18" s="128"/>
      <c r="E18" s="109"/>
      <c r="F18" s="109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C19" s="109"/>
      <c r="D19" s="128"/>
      <c r="E19" s="109"/>
      <c r="F19" s="109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09"/>
      <c r="D20" s="128"/>
      <c r="E20" s="109"/>
      <c r="F20" s="109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09"/>
      <c r="D21" s="128"/>
      <c r="E21" s="109"/>
      <c r="F21" s="109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09"/>
      <c r="D22" s="128"/>
      <c r="E22" s="109"/>
      <c r="F22" s="109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09"/>
      <c r="D23" s="128"/>
      <c r="E23" s="109"/>
      <c r="F23" s="109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09"/>
      <c r="D24" s="128"/>
      <c r="E24" s="109"/>
      <c r="F24" s="109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09"/>
      <c r="D25" s="128"/>
      <c r="E25" s="109"/>
      <c r="F25" s="109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09"/>
      <c r="D26" s="128"/>
      <c r="E26" s="109"/>
      <c r="F26" s="109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09"/>
      <c r="D27" s="128"/>
      <c r="E27" s="109"/>
      <c r="F27" s="109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09"/>
      <c r="D28" s="128"/>
      <c r="E28" s="109"/>
      <c r="F28" s="109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09"/>
      <c r="D29" s="128"/>
      <c r="E29" s="109"/>
      <c r="F29" s="109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09"/>
      <c r="D30" s="128"/>
      <c r="E30" s="109"/>
      <c r="F30" s="109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09"/>
      <c r="D31" s="128"/>
      <c r="E31" s="109"/>
      <c r="F31" s="109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09"/>
      <c r="D32" s="128"/>
      <c r="E32" s="109"/>
      <c r="F32" s="109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09"/>
      <c r="D33" s="128"/>
      <c r="E33" s="109"/>
      <c r="F33" s="109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09"/>
      <c r="D34" s="128"/>
      <c r="E34" s="109"/>
      <c r="F34" s="109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09"/>
      <c r="D35" s="128"/>
      <c r="E35" s="109"/>
      <c r="F35" s="109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09"/>
      <c r="D36" s="128"/>
      <c r="E36" s="109"/>
      <c r="F36" s="109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09"/>
      <c r="D37" s="128"/>
      <c r="E37" s="109"/>
      <c r="F37" s="109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09"/>
      <c r="D38" s="128"/>
      <c r="E38" s="109"/>
      <c r="F38" s="109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09"/>
      <c r="D39" s="128"/>
      <c r="E39" s="109"/>
      <c r="F39" s="109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09"/>
      <c r="D40" s="128"/>
      <c r="E40" s="109"/>
      <c r="F40" s="109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09"/>
      <c r="D41" s="128"/>
      <c r="E41" s="109"/>
      <c r="F41" s="109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09"/>
      <c r="D42" s="128"/>
      <c r="E42" s="109"/>
      <c r="F42" s="109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09"/>
      <c r="D43" s="128"/>
      <c r="E43" s="109"/>
      <c r="F43" s="109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09"/>
      <c r="D44" s="128"/>
      <c r="E44" s="109"/>
      <c r="F44" s="109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09"/>
      <c r="D45" s="128"/>
      <c r="E45" s="109"/>
      <c r="F45" s="109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09"/>
      <c r="D46" s="128"/>
      <c r="E46" s="109"/>
      <c r="F46" s="109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09"/>
      <c r="D47" s="128"/>
      <c r="E47" s="109"/>
      <c r="F47" s="109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09"/>
      <c r="D48" s="128"/>
      <c r="E48" s="109"/>
      <c r="F48" s="109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09"/>
      <c r="D49" s="128"/>
      <c r="E49" s="109"/>
      <c r="F49" s="109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09"/>
      <c r="D50" s="128"/>
      <c r="E50" s="109"/>
      <c r="F50" s="109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09"/>
      <c r="D51" s="128"/>
      <c r="E51" s="109"/>
      <c r="F51" s="109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09"/>
      <c r="D52" s="128"/>
      <c r="E52" s="109"/>
      <c r="F52" s="109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09"/>
      <c r="D53" s="128"/>
      <c r="E53" s="109"/>
      <c r="F53" s="109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09"/>
      <c r="D54" s="128"/>
      <c r="E54" s="109"/>
      <c r="F54" s="109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09"/>
      <c r="D55" s="128"/>
      <c r="E55" s="109"/>
      <c r="F55" s="109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09"/>
      <c r="D56" s="128"/>
      <c r="E56" s="109"/>
      <c r="F56" s="109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09"/>
      <c r="D57" s="128"/>
      <c r="E57" s="109"/>
      <c r="F57" s="109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09"/>
      <c r="D58" s="128"/>
      <c r="E58" s="109"/>
      <c r="F58" s="109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09"/>
      <c r="D59" s="128"/>
      <c r="E59" s="109"/>
      <c r="F59" s="109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09"/>
      <c r="D60" s="128"/>
      <c r="E60" s="109"/>
      <c r="F60" s="109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09"/>
      <c r="D61" s="128"/>
      <c r="E61" s="109"/>
      <c r="F61" s="109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09"/>
      <c r="D62" s="128"/>
      <c r="E62" s="109"/>
      <c r="F62" s="109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09"/>
      <c r="D63" s="128"/>
      <c r="E63" s="109"/>
      <c r="F63" s="109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09"/>
      <c r="D64" s="128"/>
      <c r="E64" s="109"/>
      <c r="F64" s="109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09"/>
      <c r="D65" s="128"/>
      <c r="E65" s="109"/>
      <c r="F65" s="109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09"/>
      <c r="D66" s="128"/>
      <c r="E66" s="109"/>
      <c r="F66" s="109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09"/>
      <c r="D67" s="128"/>
      <c r="E67" s="109"/>
      <c r="F67" s="109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09"/>
      <c r="D68" s="128"/>
      <c r="E68" s="109"/>
      <c r="F68" s="109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09"/>
      <c r="D69" s="128"/>
      <c r="E69" s="109"/>
      <c r="F69" s="109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09"/>
      <c r="D70" s="128"/>
      <c r="E70" s="109"/>
      <c r="F70" s="109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09"/>
      <c r="D71" s="128"/>
      <c r="E71" s="109"/>
      <c r="F71" s="109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09"/>
      <c r="D72" s="128"/>
      <c r="E72" s="109"/>
      <c r="F72" s="109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09"/>
      <c r="D73" s="128"/>
      <c r="E73" s="109"/>
      <c r="F73" s="109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09"/>
      <c r="D74" s="128"/>
      <c r="E74" s="109"/>
      <c r="F74" s="109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09"/>
      <c r="D75" s="128"/>
      <c r="E75" s="109"/>
      <c r="F75" s="109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09"/>
      <c r="D76" s="128"/>
      <c r="E76" s="109"/>
      <c r="F76" s="109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09"/>
      <c r="D77" s="128"/>
      <c r="E77" s="109"/>
      <c r="F77" s="109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09"/>
      <c r="D78" s="128"/>
      <c r="E78" s="109"/>
      <c r="F78" s="109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09"/>
      <c r="D79" s="128"/>
      <c r="E79" s="109"/>
      <c r="F79" s="109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09"/>
      <c r="D80" s="128"/>
      <c r="E80" s="109"/>
      <c r="F80" s="109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09"/>
      <c r="D81" s="128"/>
      <c r="E81" s="109"/>
      <c r="F81" s="109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09"/>
      <c r="D82" s="128"/>
      <c r="E82" s="109"/>
      <c r="F82" s="109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09"/>
      <c r="D83" s="128"/>
      <c r="E83" s="109"/>
      <c r="F83" s="109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09"/>
      <c r="D84" s="128"/>
      <c r="E84" s="109"/>
      <c r="F84" s="109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09"/>
      <c r="D85" s="128"/>
      <c r="E85" s="109"/>
      <c r="F85" s="109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09"/>
      <c r="D86" s="128"/>
      <c r="E86" s="109"/>
      <c r="F86" s="109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09"/>
      <c r="D87" s="128"/>
      <c r="E87" s="109"/>
      <c r="F87" s="109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09"/>
      <c r="D88" s="128"/>
      <c r="E88" s="109"/>
      <c r="F88" s="109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09"/>
      <c r="D89" s="128"/>
      <c r="E89" s="109"/>
      <c r="F89" s="109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09"/>
      <c r="D90" s="128"/>
      <c r="E90" s="109"/>
      <c r="F90" s="109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09"/>
      <c r="D91" s="128"/>
      <c r="E91" s="109"/>
      <c r="F91" s="109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09"/>
      <c r="D92" s="128"/>
      <c r="E92" s="109"/>
      <c r="F92" s="109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09"/>
      <c r="D93" s="128"/>
      <c r="E93" s="109"/>
      <c r="F93" s="109"/>
      <c r="G93" s="16"/>
      <c r="H93" s="16"/>
      <c r="I93" s="11"/>
      <c r="J93" s="11"/>
      <c r="K93" s="11"/>
      <c r="L93" s="11"/>
      <c r="M93" s="11"/>
      <c r="N93" s="17"/>
      <c r="O93" s="17"/>
      <c r="P93" s="17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PL6+A+/jEoKDf4+au+mT9emZc49eckhk1IyPVI4CvkBgQduBTorgGjD2zLCaOOupiepXu58kZEFsmFMGUy+RDw==" saltValue="LAitohGk9X9H3bPoYQs41w==" spinCount="100000" sheet="1" objects="1" scenarios="1"/>
  <mergeCells count="35">
    <mergeCell ref="J7:J10"/>
    <mergeCell ref="L9:L10"/>
    <mergeCell ref="B9:B10"/>
    <mergeCell ref="C9:C10"/>
    <mergeCell ref="D9:D10"/>
    <mergeCell ref="E9:E10"/>
    <mergeCell ref="I7:I10"/>
    <mergeCell ref="B7:B8"/>
    <mergeCell ref="C7:C8"/>
    <mergeCell ref="D7:D8"/>
    <mergeCell ref="E7:E8"/>
    <mergeCell ref="L7:L8"/>
    <mergeCell ref="T9:T10"/>
    <mergeCell ref="O7:O8"/>
    <mergeCell ref="Q7:Q8"/>
    <mergeCell ref="P7:P8"/>
    <mergeCell ref="T7:T8"/>
    <mergeCell ref="B14:G14"/>
    <mergeCell ref="R13:T13"/>
    <mergeCell ref="R12:T12"/>
    <mergeCell ref="B12:G12"/>
    <mergeCell ref="B13:H13"/>
    <mergeCell ref="B1:D1"/>
    <mergeCell ref="G5:H5"/>
    <mergeCell ref="K7:K9"/>
    <mergeCell ref="M7:M8"/>
    <mergeCell ref="N9:N10"/>
    <mergeCell ref="O9:O10"/>
    <mergeCell ref="P9:P10"/>
    <mergeCell ref="Q9:Q10"/>
    <mergeCell ref="M9:M10"/>
    <mergeCell ref="N7:N8"/>
    <mergeCell ref="U7:U9"/>
    <mergeCell ref="V7:V8"/>
    <mergeCell ref="V9:V10"/>
  </mergeCells>
  <conditionalFormatting sqref="G7:H10 R7:R10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0">
    <cfRule type="notContainsBlanks" dxfId="2" priority="78">
      <formula>LEN(TRIM(G7))&gt;0</formula>
    </cfRule>
  </conditionalFormatting>
  <conditionalFormatting sqref="T7 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E7 E9" xr:uid="{349A6282-9232-40B5-B155-0C95E3B5B228}">
      <formula1>"ks,bal,sada,m,"</formula1>
    </dataValidation>
  </dataValidations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6" orientation="landscape" r:id="rId1"/>
  <ignoredErrors>
    <ignoredError sqref="S8:S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2025-07-22T06:18:10Z</cp:lastPrinted>
  <dcterms:created xsi:type="dcterms:W3CDTF">2014-03-05T12:43:32Z</dcterms:created>
  <dcterms:modified xsi:type="dcterms:W3CDTF">2025-08-14T08:50:43Z</dcterms:modified>
</cp:coreProperties>
</file>