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22\1 výzva\"/>
    </mc:Choice>
  </mc:AlternateContent>
  <xr:revisionPtr revIDLastSave="0" documentId="13_ncr:1_{69829449-A298-4EEF-82C3-4662078577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8" i="1"/>
  <c r="S7" i="1" l="1"/>
  <c r="S9" i="1"/>
  <c r="T9" i="1"/>
  <c r="P7" i="1"/>
  <c r="P9" i="1"/>
  <c r="S10" i="1" l="1"/>
  <c r="T10" i="1"/>
  <c r="P10" i="1"/>
  <c r="Q13" i="1" l="1"/>
  <c r="R13" i="1"/>
</calcChain>
</file>

<file path=xl/sharedStrings.xml><?xml version="1.0" encoding="utf-8"?>
<sst xmlns="http://schemas.openxmlformats.org/spreadsheetml/2006/main" count="53" uniqueCount="47">
  <si>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</si>
  <si>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</si>
  <si>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</si>
  <si>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</si>
  <si>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</si>
  <si>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</si>
  <si>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</si>
  <si>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</si>
  <si>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</si>
  <si>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</si>
  <si>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</si>
  <si>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</si>
  <si>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30237132-3 - Rozhraní USB (univerzální sériová sběrnice)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</si>
  <si>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</si>
  <si>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</si>
  <si>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</si>
  <si>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</si>
  <si>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</si>
  <si>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</si>
  <si>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</si>
  <si>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</si>
  <si>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</si>
  <si>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</si>
  <si>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</si>
  <si>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</si>
  <si>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</si>
  <si>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</si>
  <si>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</si>
  <si>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</si>
  <si>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</si>
  <si>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</si>
  <si>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</si>
  <si>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</si>
  <si>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Samostatná faktura</t>
  </si>
  <si>
    <t>21 dní</t>
  </si>
  <si>
    <t>Tablet PC</t>
  </si>
  <si>
    <t>Vertikální a ergonomická myš pro praváky</t>
  </si>
  <si>
    <t>Bc. Nikola Marková, DiS.,
Tel.: 37763 1031,
727 841 192</t>
  </si>
  <si>
    <t>Univerzitní 8,
301 00 Plzeň, 
Rektorát - Úsek prorektora pro vnější vztahy a komunikaci, 
místnost UR 412</t>
  </si>
  <si>
    <t xml:space="preserve">Operační systém Windows 11, stačí ve verzi Home, předinstalovaný (nesmí to být licence typu K12 (EDU)). 
OS Windows požadujeme z důvodu kompatibility s interními aplikacemi ZČU (Stag, Magion,...). </t>
  </si>
  <si>
    <t>Záruka na zboží min. 24 měsíců,
servis NBD on site.</t>
  </si>
  <si>
    <t>Myš - bezdrátová, vertikální, optická, ergonomická.</t>
  </si>
  <si>
    <t xml:space="preserve">Příloha č. 2 Kupní smlouvy - technická specifikace
Výpočetní technika (III.) 122 - 2025 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</si>
  <si>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EE0000"/>
        <rFont val="Calibri"/>
        <family val="2"/>
        <charset val="238"/>
        <scheme val="minor"/>
      </rPr>
      <t>*</t>
    </r>
  </si>
  <si>
    <r>
      <t xml:space="preserve">Dokovací stanice (k pol.č. </t>
    </r>
    <r>
      <rPr>
        <sz val="11"/>
        <color rgb="FFFF0000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</si>
  <si>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Kompatibilní s výše uvedeným notebookem (pol.č. </t>
    </r>
    <r>
      <rPr>
        <sz val="11"/>
        <color rgb="FFFF0000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), součást stanice dobíjecí kabel, HDMI, ethernetový port, minimálně 2x USB 3.0.</t>
    </r>
  </si>
  <si>
    <r>
      <t xml:space="preserve">Konvertibilní notebook schopný práce i jako tablet. 
Výkon procesoru v Passmark CPU více než 18 000 bodů. 
Operační paměť min. 16GB LPDDR5. 
Displej dotykový 16'' </t>
    </r>
    <r>
      <rPr>
        <sz val="11"/>
        <color rgb="FFFF0000"/>
        <rFont val="Calibri"/>
        <family val="2"/>
        <charset val="238"/>
        <scheme val="minor"/>
      </rPr>
      <t>OLED</t>
    </r>
    <r>
      <rPr>
        <sz val="11"/>
        <color theme="1"/>
        <rFont val="Calibri"/>
        <family val="2"/>
        <charset val="238"/>
        <scheme val="minor"/>
      </rPr>
      <t xml:space="preserve">, rozlišení </t>
    </r>
    <r>
      <rPr>
        <sz val="11"/>
        <color rgb="FFFF0000"/>
        <rFont val="Calibri"/>
        <family val="2"/>
        <charset val="238"/>
        <scheme val="minor"/>
      </rPr>
      <t>2880 x1800</t>
    </r>
    <r>
      <rPr>
        <sz val="11"/>
        <color theme="1"/>
        <rFont val="Calibri"/>
        <family val="2"/>
        <charset val="238"/>
        <scheme val="minor"/>
      </rPr>
      <t>, lesklý, svítivost min. 400 nits.
Grafika integrovaná.   
Úložiště min. 1TB.
Webkamera min. 1080px.
Obsahuje integrovaný bezdrátový adaptér WiFi 6E a bluetooth v5.1. 
Porty</t>
    </r>
    <r>
      <rPr>
        <sz val="11"/>
        <rFont val="Calibri"/>
        <family val="2"/>
        <charset val="238"/>
        <scheme val="minor"/>
      </rPr>
      <t xml:space="preserve"> min.: Thunderbolt / USB 4 </t>
    </r>
    <r>
      <rPr>
        <sz val="11"/>
        <color rgb="FFFF0000"/>
        <rFont val="Calibri"/>
        <family val="2"/>
        <charset val="238"/>
        <scheme val="minor"/>
      </rPr>
      <t>1x</t>
    </r>
    <r>
      <rPr>
        <sz val="11"/>
        <rFont val="Calibri"/>
        <family val="2"/>
        <charset val="238"/>
        <scheme val="minor"/>
      </rPr>
      <t>, USB 3.2 Gen 1 (USB 3.0)</t>
    </r>
    <r>
      <rPr>
        <sz val="11"/>
        <color rgb="FFFF0000"/>
        <rFont val="Calibri"/>
        <family val="2"/>
        <charset val="238"/>
        <scheme val="minor"/>
      </rPr>
      <t xml:space="preserve"> 1x, USB-C 20Gbps 1x.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Univerzální zvukový port (jack), Čtečka paměťových karet, Podpora styl</t>
    </r>
    <r>
      <rPr>
        <sz val="11"/>
        <color theme="1"/>
        <rFont val="Calibri"/>
        <family val="2"/>
        <charset val="238"/>
        <scheme val="minor"/>
      </rPr>
      <t xml:space="preserve">usu, TPM 2.0, Windows Hello. 
Podsvícená klávesnice.
Podpora prostřednictvím internetu umožňuje stahování ovladačů a manuálu z internetu adresně pro konkrétní zadaný typ (sériové číslo) zařízení.  
Záruka min. 24 měsíců, servis NBD on site. 
Barva nejlépe šedá. 
</t>
    </r>
    <r>
      <rPr>
        <sz val="11"/>
        <color rgb="FFFF0000"/>
        <rFont val="Calibri"/>
        <family val="2"/>
        <charset val="238"/>
        <scheme val="minor"/>
      </rPr>
      <t>Včetně stylusu.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</si>
</sst>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b/>
      <sz val="11"/>
      <color rgb="FFEE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8" fillId="0" borderId="0"/>
    <xf numFmtId="0" fontId="9" fillId="0" borderId="0"/>
    <xf numFmtId="0" fontId="26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7" fillId="4" borderId="4" xfId="3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3" borderId="23" xfId="0" applyFont="1" applyFill="1" applyBorder="1" applyAlignment="1" applyProtection="1">
      <alignment horizontal="left" vertical="center" wrapText="1" indent="1"/>
    </xf>
    <xf numFmtId="165" fontId="0" fillId="0" borderId="23" xfId="0" applyNumberFormat="1" applyBorder="1" applyAlignment="1" applyProtection="1">
      <alignment horizontal="right" vertical="center" inden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4" fillId="4" borderId="17" xfId="0" applyFont="1" applyFill="1" applyBorder="1" applyAlignment="1" applyProtection="1">
      <alignment horizontal="center" vertical="center" wrapText="1"/>
    </xf>
    <xf numFmtId="165" fontId="0" fillId="0" borderId="17" xfId="0" applyNumberFormat="1" applyBorder="1" applyAlignment="1" applyProtection="1">
      <alignment horizontal="right" vertical="center" inden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 indent="1"/>
    </xf>
    <xf numFmtId="0" fontId="24" fillId="4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4" fillId="4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6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164" fontId="14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4" borderId="23" xfId="0" applyFont="1" applyFill="1" applyBorder="1" applyAlignment="1" applyProtection="1">
      <alignment horizontal="left" vertical="center" wrapText="1" indent="1"/>
      <protection locked="0"/>
    </xf>
    <xf numFmtId="0" fontId="14" fillId="4" borderId="17" xfId="0" applyFont="1" applyFill="1" applyBorder="1" applyAlignment="1" applyProtection="1">
      <alignment horizontal="left" vertical="center" wrapText="1" indent="1"/>
      <protection locked="0"/>
    </xf>
    <xf numFmtId="0" fontId="14" fillId="4" borderId="22" xfId="0" applyFont="1" applyFill="1" applyBorder="1" applyAlignment="1" applyProtection="1">
      <alignment horizontal="left" vertical="center" wrapText="1" indent="1"/>
      <protection locked="0"/>
    </xf>
    <xf numFmtId="0" fontId="14" fillId="4" borderId="15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3" fillId="6" borderId="20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 wrapText="1"/>
    </xf>
    <xf numFmtId="0" fontId="13" fillId="6" borderId="12" xfId="0" applyFont="1" applyFill="1" applyBorder="1" applyAlignment="1" applyProtection="1">
      <alignment horizontal="center" vertical="center" wrapText="1"/>
    </xf>
    <xf numFmtId="0" fontId="3" fillId="6" borderId="20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164" fontId="0" fillId="3" borderId="20" xfId="0" applyNumberFormat="1" applyFill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0" borderId="17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4"/>
  <sheetViews>
    <sheetView tabSelected="1" topLeftCell="H5" zoomScaleNormal="100" workbookViewId="0">
      <selection activeCell="R7" sqref="R7:R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2" customWidth="1"/>
    <col min="4" max="4" width="12.28515625" style="75" customWidth="1"/>
    <col min="5" max="5" width="10.5703125" style="20" customWidth="1"/>
    <col min="6" max="6" width="134.7109375" style="2" customWidth="1"/>
    <col min="7" max="7" width="34.85546875" style="4" customWidth="1"/>
    <col min="8" max="8" width="27.42578125" style="4" customWidth="1"/>
    <col min="9" max="9" width="20.85546875" style="4" customWidth="1"/>
    <col min="10" max="10" width="16.140625" style="2" customWidth="1"/>
    <col min="11" max="11" width="27.28515625" style="1" hidden="1" customWidth="1"/>
    <col min="12" max="12" width="30" style="1" customWidth="1"/>
    <col min="13" max="13" width="31" style="1" customWidth="1"/>
    <col min="14" max="14" width="36.85546875" style="4" customWidth="1"/>
    <col min="15" max="15" width="27.28515625" style="4" customWidth="1"/>
    <col min="16" max="16" width="17.7109375" style="4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5" customWidth="1"/>
    <col min="23" max="16384" width="9.140625" style="1"/>
  </cols>
  <sheetData>
    <row r="1" spans="1:22" ht="40.9" customHeight="1" x14ac:dyDescent="0.25">
      <c r="B1" s="93" t="s">
        <v>42</v>
      </c>
      <c r="C1" s="94"/>
      <c r="D1" s="94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95" t="s">
        <v>2</v>
      </c>
      <c r="H5" s="96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14</v>
      </c>
      <c r="D6" s="25" t="s">
        <v>4</v>
      </c>
      <c r="E6" s="25" t="s">
        <v>15</v>
      </c>
      <c r="F6" s="25" t="s">
        <v>16</v>
      </c>
      <c r="G6" s="26" t="s">
        <v>29</v>
      </c>
      <c r="H6" s="27" t="s">
        <v>43</v>
      </c>
      <c r="I6" s="28" t="s">
        <v>17</v>
      </c>
      <c r="J6" s="25" t="s">
        <v>18</v>
      </c>
      <c r="K6" s="25" t="s">
        <v>32</v>
      </c>
      <c r="L6" s="29" t="s">
        <v>19</v>
      </c>
      <c r="M6" s="30" t="s">
        <v>20</v>
      </c>
      <c r="N6" s="29" t="s">
        <v>21</v>
      </c>
      <c r="O6" s="25" t="s">
        <v>27</v>
      </c>
      <c r="P6" s="29" t="s">
        <v>22</v>
      </c>
      <c r="Q6" s="25" t="s">
        <v>5</v>
      </c>
      <c r="R6" s="31" t="s">
        <v>6</v>
      </c>
      <c r="S6" s="32" t="s">
        <v>7</v>
      </c>
      <c r="T6" s="32" t="s">
        <v>8</v>
      </c>
      <c r="U6" s="29" t="s">
        <v>23</v>
      </c>
      <c r="V6" s="29" t="s">
        <v>24</v>
      </c>
    </row>
    <row r="7" spans="1:22" ht="255.75" customHeight="1" thickTop="1" x14ac:dyDescent="0.25">
      <c r="A7" s="33"/>
      <c r="B7" s="103">
        <v>1</v>
      </c>
      <c r="C7" s="105" t="s">
        <v>35</v>
      </c>
      <c r="D7" s="107">
        <v>1</v>
      </c>
      <c r="E7" s="109" t="s">
        <v>30</v>
      </c>
      <c r="F7" s="34" t="s">
        <v>46</v>
      </c>
      <c r="G7" s="80"/>
      <c r="H7" s="80"/>
      <c r="I7" s="97" t="s">
        <v>33</v>
      </c>
      <c r="J7" s="100" t="s">
        <v>31</v>
      </c>
      <c r="K7" s="111"/>
      <c r="L7" s="117" t="s">
        <v>40</v>
      </c>
      <c r="M7" s="121" t="s">
        <v>37</v>
      </c>
      <c r="N7" s="121" t="s">
        <v>38</v>
      </c>
      <c r="O7" s="125" t="s">
        <v>34</v>
      </c>
      <c r="P7" s="130">
        <f>D7*Q7</f>
        <v>26100</v>
      </c>
      <c r="Q7" s="128">
        <v>26100</v>
      </c>
      <c r="R7" s="76"/>
      <c r="S7" s="35">
        <f>D7*R7</f>
        <v>0</v>
      </c>
      <c r="T7" s="132" t="str">
        <f>IF(R7+R8, IF(R7+R8&gt;Q7,"NEVYHOVUJE","VYHOVUJE")," ")</f>
        <v xml:space="preserve"> </v>
      </c>
      <c r="U7" s="114"/>
      <c r="V7" s="134" t="s">
        <v>11</v>
      </c>
    </row>
    <row r="8" spans="1:22" ht="60.75" customHeight="1" x14ac:dyDescent="0.25">
      <c r="A8" s="33"/>
      <c r="B8" s="104"/>
      <c r="C8" s="106"/>
      <c r="D8" s="108"/>
      <c r="E8" s="110"/>
      <c r="F8" s="36" t="s">
        <v>39</v>
      </c>
      <c r="G8" s="81"/>
      <c r="H8" s="37" t="s">
        <v>31</v>
      </c>
      <c r="I8" s="98"/>
      <c r="J8" s="101"/>
      <c r="K8" s="112"/>
      <c r="L8" s="118"/>
      <c r="M8" s="122"/>
      <c r="N8" s="122"/>
      <c r="O8" s="126"/>
      <c r="P8" s="131"/>
      <c r="Q8" s="129"/>
      <c r="R8" s="77"/>
      <c r="S8" s="38">
        <f>D7*R8</f>
        <v>0</v>
      </c>
      <c r="T8" s="133"/>
      <c r="U8" s="115"/>
      <c r="V8" s="135"/>
    </row>
    <row r="9" spans="1:22" ht="53.25" customHeight="1" x14ac:dyDescent="0.25">
      <c r="A9" s="33"/>
      <c r="B9" s="39">
        <v>2</v>
      </c>
      <c r="C9" s="40" t="s">
        <v>44</v>
      </c>
      <c r="D9" s="41">
        <v>2</v>
      </c>
      <c r="E9" s="42" t="s">
        <v>30</v>
      </c>
      <c r="F9" s="43" t="s">
        <v>45</v>
      </c>
      <c r="G9" s="82"/>
      <c r="H9" s="44" t="s">
        <v>31</v>
      </c>
      <c r="I9" s="98"/>
      <c r="J9" s="101"/>
      <c r="K9" s="112"/>
      <c r="L9" s="119"/>
      <c r="M9" s="123"/>
      <c r="N9" s="123"/>
      <c r="O9" s="126"/>
      <c r="P9" s="45">
        <f>D9*Q9</f>
        <v>3000</v>
      </c>
      <c r="Q9" s="46">
        <v>1500</v>
      </c>
      <c r="R9" s="78"/>
      <c r="S9" s="47">
        <f>D9*R9</f>
        <v>0</v>
      </c>
      <c r="T9" s="48" t="str">
        <f t="shared" ref="T9" si="0">IF(ISNUMBER(R9), IF(R9&gt;Q9,"NEVYHOVUJE","VYHOVUJE")," ")</f>
        <v xml:space="preserve"> </v>
      </c>
      <c r="U9" s="115"/>
      <c r="V9" s="49" t="s">
        <v>12</v>
      </c>
    </row>
    <row r="10" spans="1:22" ht="53.25" customHeight="1" thickBot="1" x14ac:dyDescent="0.3">
      <c r="A10" s="33"/>
      <c r="B10" s="50">
        <v>3</v>
      </c>
      <c r="C10" s="51" t="s">
        <v>36</v>
      </c>
      <c r="D10" s="52">
        <v>1</v>
      </c>
      <c r="E10" s="53" t="s">
        <v>30</v>
      </c>
      <c r="F10" s="54" t="s">
        <v>41</v>
      </c>
      <c r="G10" s="83"/>
      <c r="H10" s="55" t="s">
        <v>31</v>
      </c>
      <c r="I10" s="99"/>
      <c r="J10" s="102"/>
      <c r="K10" s="113"/>
      <c r="L10" s="120"/>
      <c r="M10" s="124"/>
      <c r="N10" s="124"/>
      <c r="O10" s="127"/>
      <c r="P10" s="56">
        <f>D10*Q10</f>
        <v>1000</v>
      </c>
      <c r="Q10" s="57">
        <v>1000</v>
      </c>
      <c r="R10" s="79"/>
      <c r="S10" s="58">
        <f>D10*R10</f>
        <v>0</v>
      </c>
      <c r="T10" s="59" t="str">
        <f t="shared" ref="T10" si="1">IF(ISNUMBER(R10), IF(R10&gt;Q10,"NEVYHOVUJE","VYHOVUJE")," ")</f>
        <v xml:space="preserve"> </v>
      </c>
      <c r="U10" s="116"/>
      <c r="V10" s="60" t="s">
        <v>13</v>
      </c>
    </row>
    <row r="11" spans="1:22" ht="17.45" customHeight="1" thickTop="1" thickBot="1" x14ac:dyDescent="0.3">
      <c r="B11" s="61"/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</row>
    <row r="12" spans="1:22" ht="51.75" customHeight="1" thickTop="1" thickBot="1" x14ac:dyDescent="0.3">
      <c r="B12" s="91" t="s">
        <v>26</v>
      </c>
      <c r="C12" s="91"/>
      <c r="D12" s="91"/>
      <c r="E12" s="91"/>
      <c r="F12" s="91"/>
      <c r="G12" s="91"/>
      <c r="H12" s="62"/>
      <c r="I12" s="62"/>
      <c r="J12" s="63"/>
      <c r="K12" s="63"/>
      <c r="L12" s="23"/>
      <c r="M12" s="23"/>
      <c r="N12" s="23"/>
      <c r="O12" s="64"/>
      <c r="P12" s="64"/>
      <c r="Q12" s="65" t="s">
        <v>9</v>
      </c>
      <c r="R12" s="88" t="s">
        <v>10</v>
      </c>
      <c r="S12" s="89"/>
      <c r="T12" s="90"/>
      <c r="U12" s="66"/>
      <c r="V12" s="67"/>
    </row>
    <row r="13" spans="1:22" ht="50.45" customHeight="1" thickTop="1" thickBot="1" x14ac:dyDescent="0.3">
      <c r="B13" s="92" t="s">
        <v>25</v>
      </c>
      <c r="C13" s="92"/>
      <c r="D13" s="92"/>
      <c r="E13" s="92"/>
      <c r="F13" s="92"/>
      <c r="G13" s="92"/>
      <c r="H13" s="92"/>
      <c r="I13" s="68"/>
      <c r="L13" s="5"/>
      <c r="M13" s="5"/>
      <c r="N13" s="5"/>
      <c r="O13" s="69"/>
      <c r="P13" s="69"/>
      <c r="Q13" s="70">
        <f>SUM(P7:P10)</f>
        <v>30100</v>
      </c>
      <c r="R13" s="85">
        <f>SUM(S7:S10)</f>
        <v>0</v>
      </c>
      <c r="S13" s="86"/>
      <c r="T13" s="87"/>
    </row>
    <row r="14" spans="1:22" ht="15.75" thickTop="1" x14ac:dyDescent="0.25">
      <c r="B14" s="84" t="s">
        <v>28</v>
      </c>
      <c r="C14" s="84"/>
      <c r="D14" s="84"/>
      <c r="E14" s="84"/>
      <c r="F14" s="84"/>
      <c r="G14" s="84"/>
      <c r="H14" s="14"/>
      <c r="I14" s="9"/>
      <c r="J14" s="9"/>
      <c r="K14" s="9"/>
      <c r="L14" s="9"/>
      <c r="M14" s="9"/>
      <c r="N14" s="15"/>
      <c r="O14" s="15"/>
      <c r="P14" s="15"/>
      <c r="Q14" s="9"/>
      <c r="R14" s="9"/>
      <c r="S14" s="9"/>
    </row>
    <row r="15" spans="1:22" x14ac:dyDescent="0.25">
      <c r="B15" s="71"/>
      <c r="C15" s="71"/>
      <c r="D15" s="71"/>
      <c r="E15" s="71"/>
      <c r="F15" s="71"/>
      <c r="G15" s="14"/>
      <c r="H15" s="14"/>
      <c r="I15" s="9"/>
      <c r="J15" s="9"/>
      <c r="K15" s="9"/>
      <c r="L15" s="9"/>
      <c r="M15" s="9"/>
      <c r="N15" s="15"/>
      <c r="O15" s="15"/>
      <c r="P15" s="15"/>
      <c r="Q15" s="9"/>
      <c r="R15" s="9"/>
      <c r="S15" s="9"/>
    </row>
    <row r="16" spans="1:22" x14ac:dyDescent="0.25">
      <c r="B16" s="71"/>
      <c r="C16" s="71"/>
      <c r="D16" s="71"/>
      <c r="E16" s="71"/>
      <c r="F16" s="71"/>
      <c r="G16" s="14"/>
      <c r="H16" s="14"/>
      <c r="I16" s="9"/>
      <c r="J16" s="9"/>
      <c r="K16" s="9"/>
      <c r="L16" s="9"/>
      <c r="M16" s="9"/>
      <c r="N16" s="15"/>
      <c r="O16" s="15"/>
      <c r="P16" s="15"/>
      <c r="Q16" s="9"/>
      <c r="R16" s="9"/>
      <c r="S16" s="9"/>
    </row>
    <row r="17" spans="2:19" x14ac:dyDescent="0.25">
      <c r="B17" s="72"/>
      <c r="C17" s="73"/>
      <c r="D17" s="73"/>
      <c r="E17" s="73"/>
      <c r="F17" s="73"/>
      <c r="G17" s="14"/>
      <c r="H17" s="14"/>
      <c r="I17" s="9"/>
      <c r="J17" s="9"/>
      <c r="K17" s="9"/>
      <c r="L17" s="9"/>
      <c r="M17" s="9"/>
      <c r="N17" s="15"/>
      <c r="O17" s="15"/>
      <c r="P17" s="15"/>
      <c r="Q17" s="9"/>
      <c r="R17" s="9"/>
      <c r="S17" s="9"/>
    </row>
    <row r="18" spans="2:19" ht="19.899999999999999" customHeight="1" x14ac:dyDescent="0.25">
      <c r="C18" s="63"/>
      <c r="D18" s="74"/>
      <c r="E18" s="63"/>
      <c r="F18" s="63"/>
      <c r="G18" s="14"/>
      <c r="H18" s="14"/>
      <c r="I18" s="9"/>
      <c r="J18" s="9"/>
      <c r="K18" s="9"/>
      <c r="L18" s="9"/>
      <c r="M18" s="9"/>
      <c r="N18" s="15"/>
      <c r="O18" s="15"/>
      <c r="P18" s="15"/>
      <c r="Q18" s="9"/>
      <c r="R18" s="9"/>
      <c r="S18" s="9"/>
    </row>
    <row r="19" spans="2:19" ht="19.899999999999999" customHeight="1" x14ac:dyDescent="0.25">
      <c r="C19" s="63"/>
      <c r="D19" s="74"/>
      <c r="E19" s="63"/>
      <c r="F19" s="63"/>
      <c r="G19" s="14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19" ht="19.899999999999999" customHeight="1" x14ac:dyDescent="0.25">
      <c r="C20" s="63"/>
      <c r="D20" s="74"/>
      <c r="E20" s="63"/>
      <c r="F20" s="63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19" ht="19.899999999999999" customHeight="1" x14ac:dyDescent="0.25">
      <c r="C21" s="63"/>
      <c r="D21" s="74"/>
      <c r="E21" s="63"/>
      <c r="F21" s="63"/>
      <c r="G21" s="14"/>
      <c r="H21" s="14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19" ht="19.899999999999999" customHeight="1" x14ac:dyDescent="0.25">
      <c r="C22" s="63"/>
      <c r="D22" s="74"/>
      <c r="E22" s="63"/>
      <c r="F22" s="63"/>
      <c r="G22" s="14"/>
      <c r="H22" s="14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19" ht="19.899999999999999" customHeight="1" x14ac:dyDescent="0.25">
      <c r="C23" s="63"/>
      <c r="D23" s="74"/>
      <c r="E23" s="63"/>
      <c r="F23" s="63"/>
      <c r="G23" s="14"/>
      <c r="H23" s="14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19" ht="19.899999999999999" customHeight="1" x14ac:dyDescent="0.25">
      <c r="C24" s="63"/>
      <c r="D24" s="74"/>
      <c r="E24" s="63"/>
      <c r="F24" s="63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19" ht="19.899999999999999" customHeight="1" x14ac:dyDescent="0.25">
      <c r="C25" s="63"/>
      <c r="D25" s="74"/>
      <c r="E25" s="63"/>
      <c r="F25" s="63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19" ht="19.899999999999999" customHeight="1" x14ac:dyDescent="0.25">
      <c r="C26" s="63"/>
      <c r="D26" s="74"/>
      <c r="E26" s="63"/>
      <c r="F26" s="63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19" ht="19.899999999999999" customHeight="1" x14ac:dyDescent="0.25">
      <c r="C27" s="63"/>
      <c r="D27" s="74"/>
      <c r="E27" s="63"/>
      <c r="F27" s="63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19" ht="19.899999999999999" customHeight="1" x14ac:dyDescent="0.25">
      <c r="C28" s="63"/>
      <c r="D28" s="74"/>
      <c r="E28" s="63"/>
      <c r="F28" s="63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19" ht="19.899999999999999" customHeight="1" x14ac:dyDescent="0.25">
      <c r="C29" s="63"/>
      <c r="D29" s="74"/>
      <c r="E29" s="63"/>
      <c r="F29" s="63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19" ht="19.899999999999999" customHeight="1" x14ac:dyDescent="0.25">
      <c r="C30" s="63"/>
      <c r="D30" s="74"/>
      <c r="E30" s="63"/>
      <c r="F30" s="63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19" ht="19.899999999999999" customHeight="1" x14ac:dyDescent="0.25">
      <c r="C31" s="63"/>
      <c r="D31" s="74"/>
      <c r="E31" s="63"/>
      <c r="F31" s="63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19" ht="19.899999999999999" customHeight="1" x14ac:dyDescent="0.25">
      <c r="C32" s="63"/>
      <c r="D32" s="74"/>
      <c r="E32" s="63"/>
      <c r="F32" s="63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63"/>
      <c r="D33" s="74"/>
      <c r="E33" s="63"/>
      <c r="F33" s="63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63"/>
      <c r="D34" s="74"/>
      <c r="E34" s="63"/>
      <c r="F34" s="63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63"/>
      <c r="D35" s="74"/>
      <c r="E35" s="63"/>
      <c r="F35" s="63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63"/>
      <c r="D36" s="74"/>
      <c r="E36" s="63"/>
      <c r="F36" s="63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63"/>
      <c r="D37" s="74"/>
      <c r="E37" s="63"/>
      <c r="F37" s="63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63"/>
      <c r="D38" s="74"/>
      <c r="E38" s="63"/>
      <c r="F38" s="63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63"/>
      <c r="D39" s="74"/>
      <c r="E39" s="63"/>
      <c r="F39" s="63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63"/>
      <c r="D40" s="74"/>
      <c r="E40" s="63"/>
      <c r="F40" s="63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63"/>
      <c r="D41" s="74"/>
      <c r="E41" s="63"/>
      <c r="F41" s="63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63"/>
      <c r="D42" s="74"/>
      <c r="E42" s="63"/>
      <c r="F42" s="63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63"/>
      <c r="D43" s="74"/>
      <c r="E43" s="63"/>
      <c r="F43" s="63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63"/>
      <c r="D44" s="74"/>
      <c r="E44" s="63"/>
      <c r="F44" s="63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63"/>
      <c r="D45" s="74"/>
      <c r="E45" s="63"/>
      <c r="F45" s="63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63"/>
      <c r="D46" s="74"/>
      <c r="E46" s="63"/>
      <c r="F46" s="63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63"/>
      <c r="D47" s="74"/>
      <c r="E47" s="63"/>
      <c r="F47" s="63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63"/>
      <c r="D48" s="74"/>
      <c r="E48" s="63"/>
      <c r="F48" s="63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63"/>
      <c r="D49" s="74"/>
      <c r="E49" s="63"/>
      <c r="F49" s="63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63"/>
      <c r="D50" s="74"/>
      <c r="E50" s="63"/>
      <c r="F50" s="63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63"/>
      <c r="D51" s="74"/>
      <c r="E51" s="63"/>
      <c r="F51" s="63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63"/>
      <c r="D52" s="74"/>
      <c r="E52" s="63"/>
      <c r="F52" s="63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63"/>
      <c r="D53" s="74"/>
      <c r="E53" s="63"/>
      <c r="F53" s="63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63"/>
      <c r="D54" s="74"/>
      <c r="E54" s="63"/>
      <c r="F54" s="63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63"/>
      <c r="D55" s="74"/>
      <c r="E55" s="63"/>
      <c r="F55" s="63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63"/>
      <c r="D56" s="74"/>
      <c r="E56" s="63"/>
      <c r="F56" s="63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63"/>
      <c r="D57" s="74"/>
      <c r="E57" s="63"/>
      <c r="F57" s="63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63"/>
      <c r="D58" s="74"/>
      <c r="E58" s="63"/>
      <c r="F58" s="63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63"/>
      <c r="D59" s="74"/>
      <c r="E59" s="63"/>
      <c r="F59" s="63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63"/>
      <c r="D60" s="74"/>
      <c r="E60" s="63"/>
      <c r="F60" s="63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63"/>
      <c r="D61" s="74"/>
      <c r="E61" s="63"/>
      <c r="F61" s="63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63"/>
      <c r="D62" s="74"/>
      <c r="E62" s="63"/>
      <c r="F62" s="63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63"/>
      <c r="D63" s="74"/>
      <c r="E63" s="63"/>
      <c r="F63" s="63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63"/>
      <c r="D64" s="74"/>
      <c r="E64" s="63"/>
      <c r="F64" s="63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63"/>
      <c r="D65" s="74"/>
      <c r="E65" s="63"/>
      <c r="F65" s="63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63"/>
      <c r="D66" s="74"/>
      <c r="E66" s="63"/>
      <c r="F66" s="63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63"/>
      <c r="D67" s="74"/>
      <c r="E67" s="63"/>
      <c r="F67" s="63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63"/>
      <c r="D68" s="74"/>
      <c r="E68" s="63"/>
      <c r="F68" s="63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63"/>
      <c r="D69" s="74"/>
      <c r="E69" s="63"/>
      <c r="F69" s="63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63"/>
      <c r="D70" s="74"/>
      <c r="E70" s="63"/>
      <c r="F70" s="63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63"/>
      <c r="D71" s="74"/>
      <c r="E71" s="63"/>
      <c r="F71" s="63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63"/>
      <c r="D72" s="74"/>
      <c r="E72" s="63"/>
      <c r="F72" s="63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63"/>
      <c r="D73" s="74"/>
      <c r="E73" s="63"/>
      <c r="F73" s="63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63"/>
      <c r="D74" s="74"/>
      <c r="E74" s="63"/>
      <c r="F74" s="63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63"/>
      <c r="D75" s="74"/>
      <c r="E75" s="63"/>
      <c r="F75" s="63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63"/>
      <c r="D76" s="74"/>
      <c r="E76" s="63"/>
      <c r="F76" s="63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63"/>
      <c r="D77" s="74"/>
      <c r="E77" s="63"/>
      <c r="F77" s="63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63"/>
      <c r="D78" s="74"/>
      <c r="E78" s="63"/>
      <c r="F78" s="63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63"/>
      <c r="D79" s="74"/>
      <c r="E79" s="63"/>
      <c r="F79" s="63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63"/>
      <c r="D80" s="74"/>
      <c r="E80" s="63"/>
      <c r="F80" s="63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63"/>
      <c r="D81" s="74"/>
      <c r="E81" s="63"/>
      <c r="F81" s="63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63"/>
      <c r="D82" s="74"/>
      <c r="E82" s="63"/>
      <c r="F82" s="63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63"/>
      <c r="D83" s="74"/>
      <c r="E83" s="63"/>
      <c r="F83" s="63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63"/>
      <c r="D84" s="74"/>
      <c r="E84" s="63"/>
      <c r="F84" s="63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63"/>
      <c r="D85" s="74"/>
      <c r="E85" s="63"/>
      <c r="F85" s="63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63"/>
      <c r="D86" s="74"/>
      <c r="E86" s="63"/>
      <c r="F86" s="63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63"/>
      <c r="D87" s="74"/>
      <c r="E87" s="63"/>
      <c r="F87" s="63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63"/>
      <c r="D88" s="74"/>
      <c r="E88" s="63"/>
      <c r="F88" s="63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63"/>
      <c r="D89" s="74"/>
      <c r="E89" s="63"/>
      <c r="F89" s="63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63"/>
      <c r="D90" s="74"/>
      <c r="E90" s="63"/>
      <c r="F90" s="63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63"/>
      <c r="D91" s="74"/>
      <c r="E91" s="63"/>
      <c r="F91" s="63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63"/>
      <c r="D92" s="74"/>
      <c r="E92" s="63"/>
      <c r="F92" s="63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63"/>
      <c r="D93" s="74"/>
      <c r="E93" s="63"/>
      <c r="F93" s="63"/>
      <c r="G93" s="14"/>
      <c r="H93" s="14"/>
      <c r="I93" s="9"/>
      <c r="J93" s="9"/>
      <c r="K93" s="9"/>
      <c r="L93" s="9"/>
      <c r="M93" s="9"/>
      <c r="N93" s="15"/>
      <c r="O93" s="15"/>
      <c r="P93" s="15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</sheetData>
  <sheetProtection algorithmName="SHA-512" hashValue="iuIZ4XgCvZyaSTppmzFsBMFJt38INAvwgObJRldg9azLpYZe1YW2BlOS4FMpBEgHGL/8/YsrhoklEKUPssr+Xw==" saltValue="Y0Z9lpFJwtPJKF+3CRtGTA==" spinCount="100000" sheet="1" objects="1" scenarios="1"/>
  <mergeCells count="24">
    <mergeCell ref="V7:V8"/>
    <mergeCell ref="K7:K10"/>
    <mergeCell ref="U7:U10"/>
    <mergeCell ref="L7:L8"/>
    <mergeCell ref="L9:L10"/>
    <mergeCell ref="M7:M10"/>
    <mergeCell ref="N7:N10"/>
    <mergeCell ref="O7:O10"/>
    <mergeCell ref="Q7:Q8"/>
    <mergeCell ref="P7:P8"/>
    <mergeCell ref="T7:T8"/>
    <mergeCell ref="B1:D1"/>
    <mergeCell ref="G5:H5"/>
    <mergeCell ref="I7:I10"/>
    <mergeCell ref="J7:J10"/>
    <mergeCell ref="B7:B8"/>
    <mergeCell ref="C7:C8"/>
    <mergeCell ref="D7:D8"/>
    <mergeCell ref="E7:E8"/>
    <mergeCell ref="B14:G14"/>
    <mergeCell ref="R13:T13"/>
    <mergeCell ref="R12:T12"/>
    <mergeCell ref="B12:G12"/>
    <mergeCell ref="B13:H13"/>
  </mergeCells>
  <conditionalFormatting sqref="R7:R10 G7:H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 T9:T10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:J8" xr:uid="{C9369DE5-2385-49FF-A754-5F8F05635E82}">
      <formula1>"ANO,NE"</formula1>
    </dataValidation>
    <dataValidation type="list" allowBlank="1" showInputMessage="1" showErrorMessage="1" sqref="E9:E10 E7" xr:uid="{349A6282-9232-40B5-B155-0C95E3B5B228}">
      <formula1>"ks,bal,sada,m,"</formula1>
    </dataValidation>
  </dataValidations>
  <hyperlinks>
    <hyperlink ref="H6" location="'Výpočetní technika'!B13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V9 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2025-07-01T05:38:32Z</cp:lastPrinted>
  <dcterms:created xsi:type="dcterms:W3CDTF">2014-03-05T12:43:32Z</dcterms:created>
  <dcterms:modified xsi:type="dcterms:W3CDTF">2025-07-31T09:15:24Z</dcterms:modified>
</cp:coreProperties>
</file>