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11_TAČR NPO\1 výzva\"/>
    </mc:Choice>
  </mc:AlternateContent>
  <xr:revisionPtr revIDLastSave="0" documentId="13_ncr:1_{B9CF2D83-DD72-448C-9AAF-078DF5D76B3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1" l="1"/>
  <c r="T9" i="1"/>
  <c r="S10" i="1"/>
  <c r="T10" i="1"/>
  <c r="S11" i="1"/>
  <c r="T11" i="1"/>
  <c r="P9" i="1"/>
  <c r="P10" i="1"/>
  <c r="P11" i="1"/>
  <c r="S8" i="1"/>
  <c r="S12" i="1"/>
  <c r="S7" i="1"/>
  <c r="P8" i="1"/>
  <c r="P12" i="1"/>
  <c r="P7" i="1"/>
  <c r="T8" i="1" l="1"/>
  <c r="R15" i="1"/>
  <c r="T12" i="1"/>
  <c r="T7" i="1"/>
  <c r="Q15" i="1"/>
</calcChain>
</file>

<file path=xl/sharedStrings.xml><?xml version="1.0" encoding="utf-8"?>
<sst xmlns="http://schemas.openxmlformats.org/spreadsheetml/2006/main" count="78" uniqueCount="59">
  <si>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</si>
  <si>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</si>
  <si>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</si>
  <si>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</si>
  <si>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</si>
  <si>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</si>
  <si>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</si>
  <si>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</si>
  <si>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</si>
  <si>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</si>
  <si>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</si>
  <si>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 xml:space="preserve">30233132-5 - Diskové jednotky </t>
  </si>
  <si>
    <t>30234600-4 - Flash paměť</t>
  </si>
  <si>
    <t xml:space="preserve">30237410-6 - Počítačová myš </t>
  </si>
  <si>
    <t>30237460-1 - Počítačové klávesnice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</si>
  <si>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</si>
  <si>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</si>
  <si>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</si>
  <si>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</si>
  <si>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</si>
  <si>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</si>
  <si>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</si>
  <si>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</si>
  <si>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</si>
  <si>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</si>
  <si>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</si>
  <si>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</si>
  <si>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</si>
  <si>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</si>
  <si>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</si>
  <si>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</si>
  <si>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</si>
  <si>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</si>
  <si>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</si>
  <si>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</si>
  <si>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Samostatná faktura</t>
  </si>
  <si>
    <t>NE</t>
  </si>
  <si>
    <t>Ing. Jaroslav Šebesta,
Tel.: 37763 2131</t>
  </si>
  <si>
    <t>Technická 8, 
301 00 Plzeň 3, 
Fakulta aplikovaných věd - Katedra kybernetiky, 
místnost UC 431</t>
  </si>
  <si>
    <r>
      <rPr>
        <b/>
        <sz val="11"/>
        <rFont val="Calibri"/>
        <family val="2"/>
        <charset val="238"/>
        <scheme val="minor"/>
      </rPr>
      <t>Částečně hrazeno z projektu: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Smart Depo: Prostředek pro vyhodnocování důvěryhodnosti AI algoritmů využitelných k autonomnímu řízení tramvají
Číslo projektu: CL01000275
Poskytovatel: TAČR
DOPRAVA 2030+ - NPO</t>
    </r>
  </si>
  <si>
    <t xml:space="preserve">Příloha č. 2 Kupní smlouvy - technická specifikace
Výpočetní technika (III.) 111 - 2025 </t>
  </si>
  <si>
    <t>USB flash disk</t>
  </si>
  <si>
    <t>Flash disk min. 128 GB.
Hliníkové pouzdro.
3D NAND moduly.
USB 3.2, USB Type-A + Type-C.
Rychlost čtení/zápis min. 400 Mbps.</t>
  </si>
  <si>
    <t>Externí Disk</t>
  </si>
  <si>
    <t>Bezdrátová klávesnice</t>
  </si>
  <si>
    <t>TZ 238224 Miroslav Jiřík, hradit z 52240/ 6194/1667 CL01000275 SmartDepo_NPO, hradit zvlášť DPH ze zakázky 524021</t>
  </si>
  <si>
    <t>materiál L. Picek, hradit z 52240/ 6194/1667 CL01000275 SmartDepo_NPO, hradit zvlášť DPH ze zakázky 524021</t>
  </si>
  <si>
    <t>F2 L. Picek, hradit z 52240/ 6194/1667 CL01000275 SmartDepo_NPO, hradit zvlášť DPH ze zakázky 524021</t>
  </si>
  <si>
    <t>TZ 251870 L.Picek, hradit z 52240/ 6194/1667 CL01000275 SmartDepo_NPO, hradit zvlášť DPH ze zakázky 524021</t>
  </si>
  <si>
    <t>materiál Z. Zajíc, hradit z NAKI-III-USTR DH23P03OVV073 (525182-52240-1525)</t>
  </si>
  <si>
    <t>21 dní</t>
  </si>
  <si>
    <t>Bezdrátová myš</t>
  </si>
  <si>
    <t xml:space="preserve">Vertikální myš  bezdrátová </t>
  </si>
  <si>
    <t>Vertikální myš  bezdrátová</t>
  </si>
  <si>
    <t>Myš pro praváky s připojením bluetooth a USB-C, kolečko se setrvačníkem s přepínáním mezi krokovým a bezkrokovým režimem. 
Citlivost min. 8000 DPI, alespoň 6 tlačítek, neměla by obsahovat podsvícené prvky (např. RGB LED), které slouží pouze pro estetické účely. 
Ergonomický tvar s výraznou opěrkou pro palec a bočním kolečkem pro horizontální posun.</t>
  </si>
  <si>
    <t>Externí disk s rozhraním USB 3.2 Gen 2 (USB 3.1) a konektorem USB-C, NWMe, 
rychlost čtení až 1050 MB/s, 
rychlost zápisu až 1000 MB/s, 
kapacita min. 2TB.</t>
  </si>
  <si>
    <t>Bezdrátová vertikální myš s možností připojení pomocí nabíjecího kabelu USB-C, přijímače nebo Bluetooth, na Li-Pol baterie. 
Citlivost min. 4000 DPI.
Pro praváky.
Aspoň 4 tlačítka, změnitelné DPI.
Bez podsvícení.</t>
  </si>
  <si>
    <t>Myš bezdrátová, vertikální, optická, pro praváky, připojení skrze bluetooth a bezdrátový USB přijímač,  6 tlačítek, změna DPI pomocí tlačítka, klasické kolečko (při zmačknutí funguje jako prostřední tlačítko), pro velikost  ruky S/M, kompatibilita s win10 a11.</t>
  </si>
  <si>
    <r>
      <t xml:space="preserve">Bezdrátová mechanická klávesnice s českou lokalizací.
Lineární spínače typu Red.
Programovatelné klávesy.
</t>
    </r>
    <r>
      <rPr>
        <sz val="11"/>
        <rFont val="Calibri"/>
        <family val="2"/>
        <charset val="238"/>
        <scheme val="minor"/>
      </rPr>
      <t>Formát klávesnice:</t>
    </r>
    <r>
      <rPr>
        <sz val="11"/>
        <color rgb="FFFF0000"/>
        <rFont val="Calibri"/>
        <family val="2"/>
        <charset val="238"/>
        <scheme val="minor"/>
      </rPr>
      <t xml:space="preserve"> 98</t>
    </r>
    <r>
      <rPr>
        <sz val="11"/>
        <rFont val="Calibri"/>
        <family val="2"/>
        <charset val="238"/>
        <scheme val="minor"/>
      </rPr>
      <t>%.</t>
    </r>
    <r>
      <rPr>
        <sz val="11"/>
        <color theme="1"/>
        <rFont val="Calibri"/>
        <family val="2"/>
        <charset val="238"/>
        <scheme val="minor"/>
      </rPr>
      <t xml:space="preserve">
S numerickou klávesnicí.
Port na USB-C
Podsvícená s programovatelným RGB.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</si>
</sst>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1" fillId="0" borderId="0"/>
    <xf numFmtId="0" fontId="12" fillId="0" borderId="0"/>
    <xf numFmtId="0" fontId="29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0" xfId="0" applyProtection="1"/>
    <xf numFmtId="0" fontId="24" fillId="2" borderId="0" xfId="0" applyFont="1" applyFill="1" applyAlignment="1" applyProtection="1">
      <alignment horizontal="left" vertical="center" wrapText="1"/>
    </xf>
    <xf numFmtId="0" fontId="24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8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26" fillId="0" borderId="0" xfId="0" applyFont="1" applyAlignment="1" applyProtection="1">
      <alignment horizontal="center"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7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3" fillId="4" borderId="7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3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 textRotation="90" wrapText="1"/>
    </xf>
    <xf numFmtId="0" fontId="19" fillId="5" borderId="4" xfId="0" applyFont="1" applyFill="1" applyBorder="1" applyAlignment="1" applyProtection="1">
      <alignment horizontal="center" vertical="center" wrapText="1"/>
    </xf>
    <xf numFmtId="0" fontId="19" fillId="4" borderId="4" xfId="0" applyFont="1" applyFill="1" applyBorder="1" applyAlignment="1" applyProtection="1">
      <alignment horizontal="center" vertical="center" wrapText="1"/>
    </xf>
    <xf numFmtId="0" fontId="30" fillId="4" borderId="4" xfId="3" applyFont="1" applyFill="1" applyBorder="1" applyAlignment="1" applyProtection="1">
      <alignment horizontal="center" vertical="center" wrapText="1"/>
    </xf>
    <xf numFmtId="0" fontId="19" fillId="5" borderId="6" xfId="0" applyFont="1" applyFill="1" applyBorder="1" applyAlignment="1" applyProtection="1">
      <alignment horizontal="center" vertical="center" wrapText="1"/>
    </xf>
    <xf numFmtId="0" fontId="23" fillId="5" borderId="4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4" xfId="0" applyNumberForma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left" vertical="center" wrapText="1" indent="1"/>
    </xf>
    <xf numFmtId="0" fontId="27" fillId="4" borderId="15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16" fillId="6" borderId="12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 wrapText="1"/>
    </xf>
    <xf numFmtId="0" fontId="8" fillId="6" borderId="12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10" fillId="3" borderId="15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 vertical="center" wrapText="1"/>
    </xf>
    <xf numFmtId="3" fontId="0" fillId="2" borderId="16" xfId="0" applyNumberForma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left" vertical="center" wrapText="1" indent="1"/>
    </xf>
    <xf numFmtId="0" fontId="27" fillId="4" borderId="1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16" fillId="6" borderId="13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0" fontId="8" fillId="6" borderId="13" xfId="0" applyFont="1" applyFill="1" applyBorder="1" applyAlignment="1" applyProtection="1">
      <alignment horizontal="center" vertical="center" wrapText="1"/>
    </xf>
    <xf numFmtId="0" fontId="13" fillId="3" borderId="13" xfId="0" applyFont="1" applyFill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165" fontId="0" fillId="0" borderId="17" xfId="0" applyNumberFormat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left" vertical="center" wrapText="1" indent="1"/>
    </xf>
    <xf numFmtId="0" fontId="3" fillId="3" borderId="17" xfId="0" applyFont="1" applyFill="1" applyBorder="1" applyAlignment="1" applyProtection="1">
      <alignment horizontal="center" vertical="center" wrapText="1"/>
    </xf>
    <xf numFmtId="3" fontId="0" fillId="2" borderId="19" xfId="0" applyNumberForma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3" fontId="0" fillId="3" borderId="20" xfId="0" applyNumberFormat="1" applyFill="1" applyBorder="1" applyAlignment="1" applyProtection="1">
      <alignment horizontal="center" vertical="center" wrapText="1"/>
    </xf>
    <xf numFmtId="0" fontId="0" fillId="3" borderId="20" xfId="0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left" vertical="center" wrapText="1" indent="1"/>
    </xf>
    <xf numFmtId="0" fontId="27" fillId="4" borderId="20" xfId="0" applyFont="1" applyFill="1" applyBorder="1" applyAlignment="1" applyProtection="1">
      <alignment horizontal="center" vertical="center" wrapText="1"/>
    </xf>
    <xf numFmtId="0" fontId="16" fillId="6" borderId="22" xfId="0" applyFont="1" applyFill="1" applyBorder="1" applyAlignment="1" applyProtection="1">
      <alignment horizontal="center" vertical="center" wrapText="1"/>
    </xf>
    <xf numFmtId="0" fontId="13" fillId="3" borderId="22" xfId="0" applyFont="1" applyFill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right" vertical="center" indent="1"/>
    </xf>
    <xf numFmtId="164" fontId="0" fillId="3" borderId="20" xfId="0" applyNumberFormat="1" applyFill="1" applyBorder="1" applyAlignment="1" applyProtection="1">
      <alignment horizontal="right" vertical="center" indent="1"/>
    </xf>
    <xf numFmtId="165" fontId="0" fillId="0" borderId="20" xfId="0" applyNumberFormat="1" applyBorder="1" applyAlignment="1" applyProtection="1">
      <alignment horizontal="right" vertical="center" indent="1"/>
    </xf>
    <xf numFmtId="0" fontId="0" fillId="0" borderId="20" xfId="0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 wrapText="1"/>
    </xf>
    <xf numFmtId="0" fontId="11" fillId="3" borderId="20" xfId="0" applyFont="1" applyFill="1" applyBorder="1" applyAlignment="1" applyProtection="1">
      <alignment horizontal="center" vertical="center" wrapText="1"/>
    </xf>
    <xf numFmtId="3" fontId="0" fillId="2" borderId="18" xfId="0" applyNumberForma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3" fontId="0" fillId="3" borderId="21" xfId="0" applyNumberFormat="1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left" vertical="center" wrapText="1" indent="1"/>
    </xf>
    <xf numFmtId="0" fontId="27" fillId="4" borderId="21" xfId="0" applyFont="1" applyFill="1" applyBorder="1" applyAlignment="1" applyProtection="1">
      <alignment horizontal="center" vertical="center" wrapText="1"/>
    </xf>
    <xf numFmtId="0" fontId="9" fillId="3" borderId="21" xfId="0" applyFont="1" applyFill="1" applyBorder="1" applyAlignment="1" applyProtection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center" wrapText="1"/>
    </xf>
    <xf numFmtId="0" fontId="16" fillId="6" borderId="21" xfId="0" applyFont="1" applyFill="1" applyBorder="1" applyAlignment="1" applyProtection="1">
      <alignment horizontal="center" vertical="center" wrapText="1"/>
    </xf>
    <xf numFmtId="0" fontId="8" fillId="6" borderId="21" xfId="0" applyFont="1" applyFill="1" applyBorder="1" applyAlignment="1" applyProtection="1">
      <alignment horizontal="center" vertical="center" wrapText="1"/>
    </xf>
    <xf numFmtId="0" fontId="13" fillId="3" borderId="21" xfId="0" applyFont="1" applyFill="1" applyBorder="1" applyAlignment="1" applyProtection="1">
      <alignment horizontal="center" vertical="center" wrapText="1"/>
    </xf>
    <xf numFmtId="164" fontId="0" fillId="0" borderId="21" xfId="0" applyNumberFormat="1" applyBorder="1" applyAlignment="1" applyProtection="1">
      <alignment horizontal="right" vertical="center" indent="1"/>
    </xf>
    <xf numFmtId="164" fontId="0" fillId="3" borderId="21" xfId="0" applyNumberFormat="1" applyFill="1" applyBorder="1" applyAlignment="1" applyProtection="1">
      <alignment horizontal="right" vertical="center" indent="1"/>
    </xf>
    <xf numFmtId="165" fontId="0" fillId="0" borderId="21" xfId="0" applyNumberFormat="1" applyBorder="1" applyAlignment="1" applyProtection="1">
      <alignment horizontal="right" vertical="center" indent="1"/>
    </xf>
    <xf numFmtId="0" fontId="0" fillId="0" borderId="21" xfId="0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 wrapText="1"/>
    </xf>
    <xf numFmtId="0" fontId="11" fillId="3" borderId="21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9" fillId="5" borderId="3" xfId="0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6" fillId="0" borderId="0" xfId="2" applyFont="1" applyAlignment="1" applyProtection="1">
      <alignment horizontal="left" vertical="center" wrapText="1"/>
    </xf>
    <xf numFmtId="0" fontId="19" fillId="0" borderId="0" xfId="0" applyFont="1" applyAlignment="1" applyProtection="1">
      <alignment vertical="center"/>
    </xf>
    <xf numFmtId="164" fontId="20" fillId="0" borderId="0" xfId="0" applyNumberFormat="1" applyFont="1" applyAlignment="1" applyProtection="1">
      <alignment horizontal="right" vertical="center" indent="1"/>
    </xf>
    <xf numFmtId="164" fontId="15" fillId="0" borderId="3" xfId="0" applyNumberFormat="1" applyFont="1" applyBorder="1" applyAlignment="1" applyProtection="1">
      <alignment horizontal="center" vertical="center"/>
    </xf>
    <xf numFmtId="164" fontId="15" fillId="0" borderId="9" xfId="0" applyNumberFormat="1" applyFont="1" applyBorder="1" applyAlignment="1" applyProtection="1">
      <alignment horizontal="center" vertical="center"/>
    </xf>
    <xf numFmtId="164" fontId="15" fillId="0" borderId="10" xfId="0" applyNumberFormat="1" applyFont="1" applyBorder="1" applyAlignment="1" applyProtection="1">
      <alignment horizontal="center" vertical="center"/>
    </xf>
    <xf numFmtId="164" fontId="15" fillId="0" borderId="11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0" fontId="25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9" fillId="0" borderId="0" xfId="0" applyFont="1" applyAlignment="1" applyProtection="1">
      <alignment horizontal="left" vertical="center" wrapText="1"/>
    </xf>
    <xf numFmtId="0" fontId="17" fillId="4" borderId="15" xfId="0" applyFont="1" applyFill="1" applyBorder="1" applyAlignment="1" applyProtection="1">
      <alignment horizontal="left" vertical="center" wrapText="1" indent="1"/>
      <protection locked="0"/>
    </xf>
    <xf numFmtId="0" fontId="17" fillId="4" borderId="17" xfId="0" applyFont="1" applyFill="1" applyBorder="1" applyAlignment="1" applyProtection="1">
      <alignment horizontal="left" vertical="center" wrapText="1" indent="1"/>
      <protection locked="0"/>
    </xf>
    <xf numFmtId="0" fontId="17" fillId="4" borderId="20" xfId="0" applyFont="1" applyFill="1" applyBorder="1" applyAlignment="1" applyProtection="1">
      <alignment horizontal="left" vertical="center" wrapText="1" indent="1"/>
      <protection locked="0"/>
    </xf>
    <xf numFmtId="0" fontId="17" fillId="4" borderId="21" xfId="0" applyFont="1" applyFill="1" applyBorder="1" applyAlignment="1" applyProtection="1">
      <alignment horizontal="left" vertical="center" wrapText="1" indent="1"/>
      <protection locked="0"/>
    </xf>
    <xf numFmtId="164" fontId="17" fillId="4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21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2"/>
  <sheetViews>
    <sheetView tabSelected="1" topLeftCell="C10" zoomScaleNormal="100" workbookViewId="0">
      <selection activeCell="G12" sqref="G7:G12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6.28515625" style="4" customWidth="1"/>
    <col min="4" max="4" width="12.28515625" style="130" customWidth="1"/>
    <col min="5" max="5" width="10.5703125" style="22" customWidth="1"/>
    <col min="6" max="6" width="126.5703125" style="4" customWidth="1"/>
    <col min="7" max="7" width="33.28515625" style="6" customWidth="1"/>
    <col min="8" max="8" width="27.42578125" style="6" customWidth="1"/>
    <col min="9" max="9" width="25.7109375" style="6" customWidth="1"/>
    <col min="10" max="10" width="16.140625" style="4" customWidth="1"/>
    <col min="11" max="11" width="54.140625" style="1" customWidth="1"/>
    <col min="12" max="12" width="28.42578125" style="1" customWidth="1"/>
    <col min="13" max="13" width="24.28515625" style="1" customWidth="1"/>
    <col min="14" max="14" width="39.28515625" style="6" customWidth="1"/>
    <col min="15" max="15" width="27.28515625" style="6" customWidth="1"/>
    <col min="16" max="16" width="17.7109375" style="6" hidden="1" customWidth="1"/>
    <col min="17" max="17" width="24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35.5703125" style="1" hidden="1" customWidth="1"/>
    <col min="22" max="22" width="32.140625" style="17" bestFit="1" customWidth="1"/>
    <col min="23" max="16384" width="9.140625" style="1"/>
  </cols>
  <sheetData>
    <row r="1" spans="1:22" ht="40.9" customHeight="1" x14ac:dyDescent="0.25">
      <c r="B1" s="2" t="s">
        <v>40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15</v>
      </c>
      <c r="D6" s="29" t="s">
        <v>4</v>
      </c>
      <c r="E6" s="29" t="s">
        <v>16</v>
      </c>
      <c r="F6" s="29" t="s">
        <v>17</v>
      </c>
      <c r="G6" s="30" t="s">
        <v>30</v>
      </c>
      <c r="H6" s="31" t="s">
        <v>32</v>
      </c>
      <c r="I6" s="32" t="s">
        <v>18</v>
      </c>
      <c r="J6" s="29" t="s">
        <v>19</v>
      </c>
      <c r="K6" s="29" t="s">
        <v>34</v>
      </c>
      <c r="L6" s="33" t="s">
        <v>20</v>
      </c>
      <c r="M6" s="34" t="s">
        <v>21</v>
      </c>
      <c r="N6" s="33" t="s">
        <v>22</v>
      </c>
      <c r="O6" s="29" t="s">
        <v>28</v>
      </c>
      <c r="P6" s="33" t="s">
        <v>23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24</v>
      </c>
      <c r="V6" s="33" t="s">
        <v>25</v>
      </c>
    </row>
    <row r="7" spans="1:22" ht="88.5" customHeight="1" thickTop="1" x14ac:dyDescent="0.25">
      <c r="A7" s="37"/>
      <c r="B7" s="38">
        <v>1</v>
      </c>
      <c r="C7" s="39" t="s">
        <v>51</v>
      </c>
      <c r="D7" s="40">
        <v>1</v>
      </c>
      <c r="E7" s="41" t="s">
        <v>31</v>
      </c>
      <c r="F7" s="42" t="s">
        <v>54</v>
      </c>
      <c r="G7" s="132"/>
      <c r="H7" s="43" t="s">
        <v>36</v>
      </c>
      <c r="I7" s="44" t="s">
        <v>35</v>
      </c>
      <c r="J7" s="45" t="s">
        <v>33</v>
      </c>
      <c r="K7" s="46" t="s">
        <v>39</v>
      </c>
      <c r="L7" s="47"/>
      <c r="M7" s="48" t="s">
        <v>37</v>
      </c>
      <c r="N7" s="49" t="s">
        <v>38</v>
      </c>
      <c r="O7" s="50" t="s">
        <v>50</v>
      </c>
      <c r="P7" s="51">
        <f>D7*Q7</f>
        <v>2500</v>
      </c>
      <c r="Q7" s="52">
        <v>2500</v>
      </c>
      <c r="R7" s="136"/>
      <c r="S7" s="53">
        <f>D7*R7</f>
        <v>0</v>
      </c>
      <c r="T7" s="54" t="str">
        <f>IF(ISNUMBER(R7), IF(R7&gt;Q7,"NEVYHOVUJE","VYHOVUJE")," ")</f>
        <v xml:space="preserve"> </v>
      </c>
      <c r="U7" s="55" t="s">
        <v>45</v>
      </c>
      <c r="V7" s="56" t="s">
        <v>13</v>
      </c>
    </row>
    <row r="8" spans="1:22" ht="104.25" customHeight="1" x14ac:dyDescent="0.25">
      <c r="A8" s="37"/>
      <c r="B8" s="57">
        <v>2</v>
      </c>
      <c r="C8" s="58" t="s">
        <v>41</v>
      </c>
      <c r="D8" s="59">
        <v>4</v>
      </c>
      <c r="E8" s="60" t="s">
        <v>31</v>
      </c>
      <c r="F8" s="61" t="s">
        <v>42</v>
      </c>
      <c r="G8" s="133"/>
      <c r="H8" s="62" t="s">
        <v>36</v>
      </c>
      <c r="I8" s="63"/>
      <c r="J8" s="64"/>
      <c r="K8" s="65"/>
      <c r="L8" s="66"/>
      <c r="M8" s="67"/>
      <c r="N8" s="68"/>
      <c r="O8" s="69"/>
      <c r="P8" s="70">
        <f>D8*Q8</f>
        <v>3000</v>
      </c>
      <c r="Q8" s="71">
        <v>750</v>
      </c>
      <c r="R8" s="137"/>
      <c r="S8" s="72">
        <f>D8*R8</f>
        <v>0</v>
      </c>
      <c r="T8" s="73" t="str">
        <f t="shared" ref="T8:T12" si="0">IF(ISNUMBER(R8), IF(R8&gt;Q8,"NEVYHOVUJE","VYHOVUJE")," ")</f>
        <v xml:space="preserve"> </v>
      </c>
      <c r="U8" s="74" t="s">
        <v>46</v>
      </c>
      <c r="V8" s="75" t="s">
        <v>12</v>
      </c>
    </row>
    <row r="9" spans="1:22" ht="82.5" customHeight="1" x14ac:dyDescent="0.25">
      <c r="A9" s="37"/>
      <c r="B9" s="57">
        <v>3</v>
      </c>
      <c r="C9" s="58" t="s">
        <v>43</v>
      </c>
      <c r="D9" s="59">
        <v>4</v>
      </c>
      <c r="E9" s="60" t="s">
        <v>31</v>
      </c>
      <c r="F9" s="76" t="s">
        <v>55</v>
      </c>
      <c r="G9" s="133"/>
      <c r="H9" s="62" t="s">
        <v>36</v>
      </c>
      <c r="I9" s="63"/>
      <c r="J9" s="64"/>
      <c r="K9" s="65"/>
      <c r="L9" s="66"/>
      <c r="M9" s="67"/>
      <c r="N9" s="68"/>
      <c r="O9" s="69"/>
      <c r="P9" s="70">
        <f>D9*Q9</f>
        <v>16000</v>
      </c>
      <c r="Q9" s="71">
        <v>4000</v>
      </c>
      <c r="R9" s="137"/>
      <c r="S9" s="72">
        <f>D9*R9</f>
        <v>0</v>
      </c>
      <c r="T9" s="73" t="str">
        <f t="shared" ref="T9:T11" si="1">IF(ISNUMBER(R9), IF(R9&gt;Q9,"NEVYHOVUJE","VYHOVUJE")," ")</f>
        <v xml:space="preserve"> </v>
      </c>
      <c r="U9" s="74" t="s">
        <v>47</v>
      </c>
      <c r="V9" s="75" t="s">
        <v>11</v>
      </c>
    </row>
    <row r="10" spans="1:22" ht="105.75" customHeight="1" x14ac:dyDescent="0.25">
      <c r="A10" s="37"/>
      <c r="B10" s="57">
        <v>4</v>
      </c>
      <c r="C10" s="77" t="s">
        <v>52</v>
      </c>
      <c r="D10" s="59">
        <v>1</v>
      </c>
      <c r="E10" s="60" t="s">
        <v>31</v>
      </c>
      <c r="F10" s="76" t="s">
        <v>56</v>
      </c>
      <c r="G10" s="133"/>
      <c r="H10" s="62" t="s">
        <v>36</v>
      </c>
      <c r="I10" s="63"/>
      <c r="J10" s="64"/>
      <c r="K10" s="65"/>
      <c r="L10" s="66"/>
      <c r="M10" s="67"/>
      <c r="N10" s="68"/>
      <c r="O10" s="69"/>
      <c r="P10" s="70">
        <f>D10*Q10</f>
        <v>2000</v>
      </c>
      <c r="Q10" s="71">
        <v>2000</v>
      </c>
      <c r="R10" s="137"/>
      <c r="S10" s="72">
        <f>D10*R10</f>
        <v>0</v>
      </c>
      <c r="T10" s="73" t="str">
        <f t="shared" si="1"/>
        <v xml:space="preserve"> </v>
      </c>
      <c r="U10" s="74" t="s">
        <v>48</v>
      </c>
      <c r="V10" s="75" t="s">
        <v>13</v>
      </c>
    </row>
    <row r="11" spans="1:22" ht="146.25" customHeight="1" thickBot="1" x14ac:dyDescent="0.3">
      <c r="A11" s="37"/>
      <c r="B11" s="78">
        <v>5</v>
      </c>
      <c r="C11" s="79" t="s">
        <v>44</v>
      </c>
      <c r="D11" s="80">
        <v>1</v>
      </c>
      <c r="E11" s="81" t="s">
        <v>31</v>
      </c>
      <c r="F11" s="82" t="s">
        <v>58</v>
      </c>
      <c r="G11" s="134"/>
      <c r="H11" s="83" t="s">
        <v>36</v>
      </c>
      <c r="I11" s="63"/>
      <c r="J11" s="64"/>
      <c r="K11" s="65"/>
      <c r="L11" s="84"/>
      <c r="M11" s="67"/>
      <c r="N11" s="68"/>
      <c r="O11" s="85"/>
      <c r="P11" s="86">
        <f>D11*Q11</f>
        <v>1500</v>
      </c>
      <c r="Q11" s="87">
        <v>1500</v>
      </c>
      <c r="R11" s="138"/>
      <c r="S11" s="88">
        <f>D11*R11</f>
        <v>0</v>
      </c>
      <c r="T11" s="89" t="str">
        <f t="shared" si="1"/>
        <v xml:space="preserve"> </v>
      </c>
      <c r="U11" s="90" t="s">
        <v>46</v>
      </c>
      <c r="V11" s="91" t="s">
        <v>14</v>
      </c>
    </row>
    <row r="12" spans="1:22" ht="90.75" customHeight="1" thickBot="1" x14ac:dyDescent="0.3">
      <c r="A12" s="37"/>
      <c r="B12" s="92">
        <v>6</v>
      </c>
      <c r="C12" s="93" t="s">
        <v>53</v>
      </c>
      <c r="D12" s="94">
        <v>1</v>
      </c>
      <c r="E12" s="95" t="s">
        <v>31</v>
      </c>
      <c r="F12" s="96" t="s">
        <v>57</v>
      </c>
      <c r="G12" s="135"/>
      <c r="H12" s="97" t="s">
        <v>36</v>
      </c>
      <c r="I12" s="93" t="s">
        <v>35</v>
      </c>
      <c r="J12" s="98" t="s">
        <v>36</v>
      </c>
      <c r="K12" s="99"/>
      <c r="L12" s="100"/>
      <c r="M12" s="101" t="s">
        <v>37</v>
      </c>
      <c r="N12" s="101" t="s">
        <v>38</v>
      </c>
      <c r="O12" s="102" t="s">
        <v>50</v>
      </c>
      <c r="P12" s="103">
        <f>D12*Q12</f>
        <v>1500</v>
      </c>
      <c r="Q12" s="104">
        <v>1500</v>
      </c>
      <c r="R12" s="139"/>
      <c r="S12" s="105">
        <f>D12*R12</f>
        <v>0</v>
      </c>
      <c r="T12" s="106" t="str">
        <f t="shared" si="0"/>
        <v xml:space="preserve"> </v>
      </c>
      <c r="U12" s="107" t="s">
        <v>49</v>
      </c>
      <c r="V12" s="108" t="s">
        <v>13</v>
      </c>
    </row>
    <row r="13" spans="1:22" ht="17.45" customHeight="1" thickTop="1" thickBot="1" x14ac:dyDescent="0.3">
      <c r="B13" s="109"/>
      <c r="C13" s="1"/>
      <c r="D13" s="1"/>
      <c r="E13" s="1"/>
      <c r="F13" s="1"/>
      <c r="G13" s="1"/>
      <c r="H13" s="1"/>
      <c r="I13" s="1"/>
      <c r="J13" s="1"/>
      <c r="N13" s="1"/>
      <c r="O13" s="1"/>
      <c r="P13" s="1"/>
    </row>
    <row r="14" spans="1:22" ht="51.75" customHeight="1" thickTop="1" thickBot="1" x14ac:dyDescent="0.3">
      <c r="B14" s="110" t="s">
        <v>27</v>
      </c>
      <c r="C14" s="110"/>
      <c r="D14" s="110"/>
      <c r="E14" s="110"/>
      <c r="F14" s="110"/>
      <c r="G14" s="110"/>
      <c r="H14" s="111"/>
      <c r="I14" s="111"/>
      <c r="J14" s="112"/>
      <c r="K14" s="112"/>
      <c r="L14" s="27"/>
      <c r="M14" s="27"/>
      <c r="N14" s="27"/>
      <c r="O14" s="113"/>
      <c r="P14" s="113"/>
      <c r="Q14" s="114" t="s">
        <v>9</v>
      </c>
      <c r="R14" s="115" t="s">
        <v>10</v>
      </c>
      <c r="S14" s="116"/>
      <c r="T14" s="117"/>
      <c r="U14" s="118"/>
      <c r="V14" s="119"/>
    </row>
    <row r="15" spans="1:22" ht="50.45" customHeight="1" thickTop="1" thickBot="1" x14ac:dyDescent="0.3">
      <c r="B15" s="120" t="s">
        <v>26</v>
      </c>
      <c r="C15" s="120"/>
      <c r="D15" s="120"/>
      <c r="E15" s="120"/>
      <c r="F15" s="120"/>
      <c r="G15" s="120"/>
      <c r="H15" s="120"/>
      <c r="I15" s="121"/>
      <c r="L15" s="7"/>
      <c r="M15" s="7"/>
      <c r="N15" s="7"/>
      <c r="O15" s="122"/>
      <c r="P15" s="122"/>
      <c r="Q15" s="123">
        <f>SUM(P7:P12)</f>
        <v>26500</v>
      </c>
      <c r="R15" s="124">
        <f>SUM(S7:S12)</f>
        <v>0</v>
      </c>
      <c r="S15" s="125"/>
      <c r="T15" s="126"/>
    </row>
    <row r="16" spans="1:22" ht="15.75" thickTop="1" x14ac:dyDescent="0.25">
      <c r="B16" s="127" t="s">
        <v>29</v>
      </c>
      <c r="C16" s="127"/>
      <c r="D16" s="127"/>
      <c r="E16" s="127"/>
      <c r="F16" s="127"/>
      <c r="G16" s="127"/>
      <c r="H16" s="16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2:19" x14ac:dyDescent="0.25">
      <c r="B17" s="128"/>
      <c r="C17" s="128"/>
      <c r="D17" s="128"/>
      <c r="E17" s="128"/>
      <c r="F17" s="128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2:19" x14ac:dyDescent="0.25">
      <c r="B18" s="128"/>
      <c r="C18" s="128"/>
      <c r="D18" s="128"/>
      <c r="E18" s="128"/>
      <c r="F18" s="128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2:19" x14ac:dyDescent="0.25">
      <c r="B19" s="128"/>
      <c r="C19" s="128"/>
      <c r="D19" s="128"/>
      <c r="E19" s="128"/>
      <c r="F19" s="128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2:19" ht="19.899999999999999" customHeight="1" x14ac:dyDescent="0.25">
      <c r="C20" s="112"/>
      <c r="D20" s="129"/>
      <c r="E20" s="112"/>
      <c r="F20" s="112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2:19" ht="19.899999999999999" customHeight="1" x14ac:dyDescent="0.25">
      <c r="H21" s="131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2:19" ht="19.899999999999999" customHeight="1" x14ac:dyDescent="0.25">
      <c r="C22" s="112"/>
      <c r="D22" s="129"/>
      <c r="E22" s="112"/>
      <c r="F22" s="112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2:19" ht="19.899999999999999" customHeight="1" x14ac:dyDescent="0.25">
      <c r="C23" s="112"/>
      <c r="D23" s="129"/>
      <c r="E23" s="112"/>
      <c r="F23" s="112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2:19" ht="19.899999999999999" customHeight="1" x14ac:dyDescent="0.25">
      <c r="C24" s="112"/>
      <c r="D24" s="129"/>
      <c r="E24" s="112"/>
      <c r="F24" s="112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2:19" ht="19.899999999999999" customHeight="1" x14ac:dyDescent="0.25">
      <c r="C25" s="112"/>
      <c r="D25" s="129"/>
      <c r="E25" s="112"/>
      <c r="F25" s="112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2:19" ht="19.899999999999999" customHeight="1" x14ac:dyDescent="0.25">
      <c r="C26" s="112"/>
      <c r="D26" s="129"/>
      <c r="E26" s="112"/>
      <c r="F26" s="112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2:19" ht="19.899999999999999" customHeight="1" x14ac:dyDescent="0.25">
      <c r="C27" s="112"/>
      <c r="D27" s="129"/>
      <c r="E27" s="112"/>
      <c r="F27" s="112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2:19" ht="19.899999999999999" customHeight="1" x14ac:dyDescent="0.25">
      <c r="C28" s="112"/>
      <c r="D28" s="129"/>
      <c r="E28" s="112"/>
      <c r="F28" s="112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2:19" ht="19.899999999999999" customHeight="1" x14ac:dyDescent="0.25">
      <c r="C29" s="112"/>
      <c r="D29" s="129"/>
      <c r="E29" s="112"/>
      <c r="F29" s="112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2:19" ht="19.899999999999999" customHeight="1" x14ac:dyDescent="0.25">
      <c r="C30" s="112"/>
      <c r="D30" s="129"/>
      <c r="E30" s="112"/>
      <c r="F30" s="112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2:19" ht="19.899999999999999" customHeight="1" x14ac:dyDescent="0.25">
      <c r="C31" s="112"/>
      <c r="D31" s="129"/>
      <c r="E31" s="112"/>
      <c r="F31" s="112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2:19" ht="19.899999999999999" customHeight="1" x14ac:dyDescent="0.25">
      <c r="C32" s="112"/>
      <c r="D32" s="129"/>
      <c r="E32" s="112"/>
      <c r="F32" s="112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112"/>
      <c r="D33" s="129"/>
      <c r="E33" s="112"/>
      <c r="F33" s="112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112"/>
      <c r="D34" s="129"/>
      <c r="E34" s="112"/>
      <c r="F34" s="112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112"/>
      <c r="D35" s="129"/>
      <c r="E35" s="112"/>
      <c r="F35" s="112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112"/>
      <c r="D36" s="129"/>
      <c r="E36" s="112"/>
      <c r="F36" s="112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112"/>
      <c r="D37" s="129"/>
      <c r="E37" s="112"/>
      <c r="F37" s="112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112"/>
      <c r="D38" s="129"/>
      <c r="E38" s="112"/>
      <c r="F38" s="112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112"/>
      <c r="D39" s="129"/>
      <c r="E39" s="112"/>
      <c r="F39" s="112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112"/>
      <c r="D40" s="129"/>
      <c r="E40" s="112"/>
      <c r="F40" s="112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112"/>
      <c r="D41" s="129"/>
      <c r="E41" s="112"/>
      <c r="F41" s="112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112"/>
      <c r="D42" s="129"/>
      <c r="E42" s="112"/>
      <c r="F42" s="112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112"/>
      <c r="D43" s="129"/>
      <c r="E43" s="112"/>
      <c r="F43" s="112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112"/>
      <c r="D44" s="129"/>
      <c r="E44" s="112"/>
      <c r="F44" s="112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112"/>
      <c r="D45" s="129"/>
      <c r="E45" s="112"/>
      <c r="F45" s="112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112"/>
      <c r="D46" s="129"/>
      <c r="E46" s="112"/>
      <c r="F46" s="112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112"/>
      <c r="D47" s="129"/>
      <c r="E47" s="112"/>
      <c r="F47" s="112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112"/>
      <c r="D48" s="129"/>
      <c r="E48" s="112"/>
      <c r="F48" s="112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112"/>
      <c r="D49" s="129"/>
      <c r="E49" s="112"/>
      <c r="F49" s="112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112"/>
      <c r="D50" s="129"/>
      <c r="E50" s="112"/>
      <c r="F50" s="112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112"/>
      <c r="D51" s="129"/>
      <c r="E51" s="112"/>
      <c r="F51" s="112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112"/>
      <c r="D52" s="129"/>
      <c r="E52" s="112"/>
      <c r="F52" s="112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112"/>
      <c r="D53" s="129"/>
      <c r="E53" s="112"/>
      <c r="F53" s="112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112"/>
      <c r="D54" s="129"/>
      <c r="E54" s="112"/>
      <c r="F54" s="112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112"/>
      <c r="D55" s="129"/>
      <c r="E55" s="112"/>
      <c r="F55" s="112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112"/>
      <c r="D56" s="129"/>
      <c r="E56" s="112"/>
      <c r="F56" s="112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112"/>
      <c r="D57" s="129"/>
      <c r="E57" s="112"/>
      <c r="F57" s="112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112"/>
      <c r="D58" s="129"/>
      <c r="E58" s="112"/>
      <c r="F58" s="112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112"/>
      <c r="D59" s="129"/>
      <c r="E59" s="112"/>
      <c r="F59" s="112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112"/>
      <c r="D60" s="129"/>
      <c r="E60" s="112"/>
      <c r="F60" s="112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112"/>
      <c r="D61" s="129"/>
      <c r="E61" s="112"/>
      <c r="F61" s="112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112"/>
      <c r="D62" s="129"/>
      <c r="E62" s="112"/>
      <c r="F62" s="112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112"/>
      <c r="D63" s="129"/>
      <c r="E63" s="112"/>
      <c r="F63" s="112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112"/>
      <c r="D64" s="129"/>
      <c r="E64" s="112"/>
      <c r="F64" s="112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112"/>
      <c r="D65" s="129"/>
      <c r="E65" s="112"/>
      <c r="F65" s="112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112"/>
      <c r="D66" s="129"/>
      <c r="E66" s="112"/>
      <c r="F66" s="112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112"/>
      <c r="D67" s="129"/>
      <c r="E67" s="112"/>
      <c r="F67" s="112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112"/>
      <c r="D68" s="129"/>
      <c r="E68" s="112"/>
      <c r="F68" s="112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112"/>
      <c r="D69" s="129"/>
      <c r="E69" s="112"/>
      <c r="F69" s="112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112"/>
      <c r="D70" s="129"/>
      <c r="E70" s="112"/>
      <c r="F70" s="112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112"/>
      <c r="D71" s="129"/>
      <c r="E71" s="112"/>
      <c r="F71" s="112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112"/>
      <c r="D72" s="129"/>
      <c r="E72" s="112"/>
      <c r="F72" s="112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112"/>
      <c r="D73" s="129"/>
      <c r="E73" s="112"/>
      <c r="F73" s="112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112"/>
      <c r="D74" s="129"/>
      <c r="E74" s="112"/>
      <c r="F74" s="112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112"/>
      <c r="D75" s="129"/>
      <c r="E75" s="112"/>
      <c r="F75" s="112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112"/>
      <c r="D76" s="129"/>
      <c r="E76" s="112"/>
      <c r="F76" s="112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112"/>
      <c r="D77" s="129"/>
      <c r="E77" s="112"/>
      <c r="F77" s="112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112"/>
      <c r="D78" s="129"/>
      <c r="E78" s="112"/>
      <c r="F78" s="112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112"/>
      <c r="D79" s="129"/>
      <c r="E79" s="112"/>
      <c r="F79" s="112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112"/>
      <c r="D80" s="129"/>
      <c r="E80" s="112"/>
      <c r="F80" s="112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112"/>
      <c r="D81" s="129"/>
      <c r="E81" s="112"/>
      <c r="F81" s="112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112"/>
      <c r="D82" s="129"/>
      <c r="E82" s="112"/>
      <c r="F82" s="112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112"/>
      <c r="D83" s="129"/>
      <c r="E83" s="112"/>
      <c r="F83" s="112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112"/>
      <c r="D84" s="129"/>
      <c r="E84" s="112"/>
      <c r="F84" s="112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112"/>
      <c r="D85" s="129"/>
      <c r="E85" s="112"/>
      <c r="F85" s="112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112"/>
      <c r="D86" s="129"/>
      <c r="E86" s="112"/>
      <c r="F86" s="112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112"/>
      <c r="D87" s="129"/>
      <c r="E87" s="112"/>
      <c r="F87" s="112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112"/>
      <c r="D88" s="129"/>
      <c r="E88" s="112"/>
      <c r="F88" s="112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112"/>
      <c r="D89" s="129"/>
      <c r="E89" s="112"/>
      <c r="F89" s="112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112"/>
      <c r="D90" s="129"/>
      <c r="E90" s="112"/>
      <c r="F90" s="112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112"/>
      <c r="D91" s="129"/>
      <c r="E91" s="112"/>
      <c r="F91" s="112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112"/>
      <c r="D92" s="129"/>
      <c r="E92" s="112"/>
      <c r="F92" s="112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112"/>
      <c r="D93" s="129"/>
      <c r="E93" s="112"/>
      <c r="F93" s="112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112"/>
      <c r="D94" s="129"/>
      <c r="E94" s="112"/>
      <c r="F94" s="112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112"/>
      <c r="D95" s="129"/>
      <c r="E95" s="112"/>
      <c r="F95" s="112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112"/>
      <c r="D96" s="129"/>
      <c r="E96" s="112"/>
      <c r="F96" s="112"/>
      <c r="G96" s="16"/>
      <c r="H96" s="16"/>
      <c r="I96" s="11"/>
      <c r="J96" s="11"/>
      <c r="K96" s="11"/>
      <c r="L96" s="11"/>
      <c r="M96" s="11"/>
      <c r="N96" s="17"/>
      <c r="O96" s="17"/>
      <c r="P96" s="17"/>
      <c r="Q96" s="11"/>
      <c r="R96" s="11"/>
      <c r="S96" s="11"/>
    </row>
    <row r="97" spans="3:19" ht="19.899999999999999" customHeight="1" x14ac:dyDescent="0.25">
      <c r="C97" s="112"/>
      <c r="D97" s="129"/>
      <c r="E97" s="112"/>
      <c r="F97" s="112"/>
      <c r="G97" s="16"/>
      <c r="H97" s="16"/>
      <c r="I97" s="11"/>
      <c r="J97" s="11"/>
      <c r="K97" s="11"/>
      <c r="L97" s="11"/>
      <c r="M97" s="11"/>
      <c r="N97" s="17"/>
      <c r="O97" s="17"/>
      <c r="P97" s="17"/>
      <c r="Q97" s="11"/>
      <c r="R97" s="11"/>
      <c r="S97" s="11"/>
    </row>
    <row r="98" spans="3:19" ht="19.899999999999999" customHeight="1" x14ac:dyDescent="0.25">
      <c r="C98" s="112"/>
      <c r="D98" s="129"/>
      <c r="E98" s="112"/>
      <c r="F98" s="112"/>
      <c r="G98" s="16"/>
      <c r="H98" s="16"/>
      <c r="I98" s="11"/>
      <c r="J98" s="11"/>
      <c r="K98" s="11"/>
      <c r="L98" s="11"/>
      <c r="M98" s="11"/>
      <c r="N98" s="17"/>
      <c r="O98" s="17"/>
      <c r="P98" s="17"/>
      <c r="Q98" s="11"/>
      <c r="R98" s="11"/>
      <c r="S98" s="11"/>
    </row>
    <row r="99" spans="3:19" ht="19.899999999999999" customHeight="1" x14ac:dyDescent="0.25">
      <c r="C99" s="112"/>
      <c r="D99" s="129"/>
      <c r="E99" s="112"/>
      <c r="F99" s="112"/>
      <c r="G99" s="16"/>
      <c r="H99" s="16"/>
      <c r="I99" s="11"/>
      <c r="J99" s="11"/>
      <c r="K99" s="11"/>
      <c r="L99" s="11"/>
      <c r="M99" s="11"/>
      <c r="N99" s="17"/>
      <c r="O99" s="17"/>
      <c r="P99" s="17"/>
      <c r="Q99" s="11"/>
      <c r="R99" s="11"/>
      <c r="S99" s="11"/>
    </row>
    <row r="100" spans="3:19" ht="19.899999999999999" customHeight="1" x14ac:dyDescent="0.25">
      <c r="C100" s="112"/>
      <c r="D100" s="129"/>
      <c r="E100" s="112"/>
      <c r="F100" s="112"/>
      <c r="G100" s="16"/>
      <c r="H100" s="16"/>
      <c r="I100" s="11"/>
      <c r="J100" s="11"/>
      <c r="K100" s="11"/>
      <c r="L100" s="11"/>
      <c r="M100" s="11"/>
      <c r="N100" s="17"/>
      <c r="O100" s="17"/>
      <c r="P100" s="17"/>
      <c r="Q100" s="11"/>
      <c r="R100" s="11"/>
      <c r="S100" s="11"/>
    </row>
    <row r="101" spans="3:19" ht="19.899999999999999" customHeight="1" x14ac:dyDescent="0.25">
      <c r="C101" s="112"/>
      <c r="D101" s="129"/>
      <c r="E101" s="112"/>
      <c r="F101" s="112"/>
      <c r="G101" s="16"/>
      <c r="H101" s="16"/>
      <c r="I101" s="11"/>
      <c r="J101" s="11"/>
      <c r="K101" s="11"/>
      <c r="L101" s="11"/>
      <c r="M101" s="11"/>
      <c r="N101" s="17"/>
      <c r="O101" s="17"/>
      <c r="P101" s="17"/>
    </row>
    <row r="102" spans="3:19" ht="19.899999999999999" customHeight="1" x14ac:dyDescent="0.25">
      <c r="C102" s="1"/>
      <c r="E102" s="1"/>
      <c r="F102" s="1"/>
      <c r="J102" s="1"/>
    </row>
    <row r="103" spans="3:19" ht="19.899999999999999" customHeight="1" x14ac:dyDescent="0.25">
      <c r="C103" s="1"/>
      <c r="E103" s="1"/>
      <c r="F103" s="1"/>
      <c r="J103" s="1"/>
    </row>
    <row r="104" spans="3:19" ht="19.899999999999999" customHeight="1" x14ac:dyDescent="0.25">
      <c r="C104" s="1"/>
      <c r="E104" s="1"/>
      <c r="F104" s="1"/>
      <c r="J104" s="1"/>
    </row>
    <row r="105" spans="3:19" ht="19.899999999999999" customHeight="1" x14ac:dyDescent="0.25">
      <c r="C105" s="1"/>
      <c r="E105" s="1"/>
      <c r="F105" s="1"/>
      <c r="J105" s="1"/>
    </row>
    <row r="106" spans="3:19" ht="19.899999999999999" customHeight="1" x14ac:dyDescent="0.25">
      <c r="C106" s="1"/>
      <c r="E106" s="1"/>
      <c r="F106" s="1"/>
      <c r="J106" s="1"/>
    </row>
    <row r="107" spans="3:19" ht="19.899999999999999" customHeight="1" x14ac:dyDescent="0.25">
      <c r="C107" s="1"/>
      <c r="E107" s="1"/>
      <c r="F107" s="1"/>
      <c r="J107" s="1"/>
    </row>
    <row r="108" spans="3:19" ht="19.899999999999999" customHeight="1" x14ac:dyDescent="0.25">
      <c r="C108" s="1"/>
      <c r="E108" s="1"/>
      <c r="F108" s="1"/>
      <c r="J108" s="1"/>
    </row>
    <row r="109" spans="3:19" ht="19.899999999999999" customHeight="1" x14ac:dyDescent="0.25">
      <c r="C109" s="1"/>
      <c r="E109" s="1"/>
      <c r="F109" s="1"/>
      <c r="J109" s="1"/>
    </row>
    <row r="110" spans="3:19" x14ac:dyDescent="0.25">
      <c r="C110" s="1"/>
      <c r="E110" s="1"/>
      <c r="F110" s="1"/>
      <c r="J110" s="1"/>
    </row>
    <row r="111" spans="3:19" x14ac:dyDescent="0.25">
      <c r="C111" s="1"/>
      <c r="E111" s="1"/>
      <c r="F111" s="1"/>
      <c r="J111" s="1"/>
    </row>
    <row r="112" spans="3:19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  <row r="231" spans="3:10" x14ac:dyDescent="0.25">
      <c r="C231" s="1"/>
      <c r="E231" s="1"/>
      <c r="F231" s="1"/>
      <c r="J231" s="1"/>
    </row>
    <row r="232" spans="3:10" x14ac:dyDescent="0.25">
      <c r="C232" s="1"/>
      <c r="E232" s="1"/>
      <c r="F232" s="1"/>
      <c r="J232" s="1"/>
    </row>
  </sheetData>
  <sheetProtection algorithmName="SHA-512" hashValue="R3gTR28yn2DnUX/Trrf+CB95cwHkGjamWBEeSD+12WfiOfzFF9P5w+uP6Edq93psk/OwvKVWPonse+hwWZKi2A==" saltValue="sdKTxr43unXjyPsSKotKwg==" spinCount="100000" sheet="1" objects="1" scenarios="1"/>
  <mergeCells count="14">
    <mergeCell ref="B16:G16"/>
    <mergeCell ref="R15:T15"/>
    <mergeCell ref="R14:T14"/>
    <mergeCell ref="B14:G14"/>
    <mergeCell ref="B15:H15"/>
    <mergeCell ref="L7:L11"/>
    <mergeCell ref="B1:D1"/>
    <mergeCell ref="G5:H5"/>
    <mergeCell ref="M7:M11"/>
    <mergeCell ref="N7:N11"/>
    <mergeCell ref="I7:I11"/>
    <mergeCell ref="J7:J11"/>
    <mergeCell ref="K7:K11"/>
    <mergeCell ref="O7:O11"/>
  </mergeCells>
  <conditionalFormatting sqref="G7:H12 R7:R12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12">
    <cfRule type="notContainsBlanks" dxfId="2" priority="78">
      <formula>LEN(TRIM(G7))&gt;0</formula>
    </cfRule>
  </conditionalFormatting>
  <conditionalFormatting sqref="T7:T12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E7:E12" xr:uid="{349A6282-9232-40B5-B155-0C95E3B5B228}">
      <formula1>"ks,bal,sada,m,"</formula1>
    </dataValidation>
    <dataValidation type="list" allowBlank="1" showInputMessage="1" showErrorMessage="1" sqref="J7 J12" xr:uid="{C9369DE5-2385-49FF-A754-5F8F05635E82}">
      <formula1>"ANO,NE"</formula1>
    </dataValidation>
  </dataValidations>
  <hyperlinks>
    <hyperlink ref="H6" location="'Výpočetní technika'!B15" display="Odkaz na splnění požadavku Energy star nebo TCO Certified a energetický štítek*" xr:uid="{16BA92D4-1909-456E-8EDF-E625D31B196F}"/>
  </hyperlinks>
  <pageMargins left="0.19685039370078741" right="0.15748031496062992" top="0.17" bottom="0.11811023622047245" header="7.874015748031496E-2" footer="7.874015748031496E-2"/>
  <pageSetup paperSize="9" scale="2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V7:V12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2025-06-23T10:27:48Z</cp:lastPrinted>
  <dcterms:created xsi:type="dcterms:W3CDTF">2014-03-05T12:43:32Z</dcterms:created>
  <dcterms:modified xsi:type="dcterms:W3CDTF">2025-07-29T09:01:08Z</dcterms:modified>
</cp:coreProperties>
</file>