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16\1 výzva\"/>
    </mc:Choice>
  </mc:AlternateContent>
  <xr:revisionPtr revIDLastSave="0" documentId="13_ncr:1_{8FFD59D3-A1D3-4E94-9F70-90EE55300D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S9" i="1" l="1"/>
  <c r="T9" i="1"/>
  <c r="S10" i="1"/>
  <c r="T10" i="1"/>
  <c r="P9" i="1"/>
  <c r="P10" i="1"/>
  <c r="S7" i="1"/>
  <c r="P7" i="1"/>
  <c r="R13" i="1" l="1"/>
  <c r="Q13" i="1"/>
</calcChain>
</file>

<file path=xl/sharedStrings.xml><?xml version="1.0" encoding="utf-8"?>
<sst xmlns="http://schemas.openxmlformats.org/spreadsheetml/2006/main" count="55" uniqueCount="49">
  <si>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</si>
  <si>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</si>
  <si>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</si>
  <si>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</si>
  <si>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</si>
  <si>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</si>
  <si>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</si>
  <si>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</si>
  <si>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</si>
  <si>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</si>
  <si>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</si>
  <si>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</si>
  <si>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30233132-5 - Diskové jednotky </t>
  </si>
  <si>
    <t>32580000-2 - Datová zařízení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</si>
  <si>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</si>
  <si>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</si>
  <si>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</si>
  <si>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</si>
  <si>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</si>
  <si>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</si>
  <si>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</si>
  <si>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</si>
  <si>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</si>
  <si>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</si>
  <si>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</si>
  <si>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</si>
  <si>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</si>
  <si>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</si>
  <si>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</si>
  <si>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</si>
  <si>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</si>
  <si>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 xml:space="preserve">Příloha č. 2 Kupní smlouvy - technická specifikace
Výpočetní technika (III.) 116 - 2025 </t>
  </si>
  <si>
    <t>Společná faktura</t>
  </si>
  <si>
    <t>Martin Cízl, DiS.,
Tel.: 37763 4768</t>
  </si>
  <si>
    <t>Riegrova 17, 
301 00 Plzeň,
Koordinační centrum česko-německých výměn mládeže Tandem,
místnost RS 305</t>
  </si>
  <si>
    <t>do 15.9.2025</t>
  </si>
  <si>
    <t>Termín dodání</t>
  </si>
  <si>
    <t>Notebook</t>
  </si>
  <si>
    <t>Operační systém Windows 64-bit, předinstalovaný (Windows 11 PROFESSIONAL nebo vyšší, nesmí to být licence typu K12 (EDU)).
OS Windows požadujeme z důvodu kompatibility s interními aplikacemi ZČU (Stag, Magion,...).
Existence ovladačů použitého HW ve Windows 11 PROFESSIONAL a vyšší verze Windows.</t>
  </si>
  <si>
    <t>Záruka na zboží 36 měsíců, servis NBD on site.</t>
  </si>
  <si>
    <t>Provedení notebooku klasické.
Výkon procesoru v Passmark CPU vice než 20 000 bodů (platné ke dni 14.1.2025).
Operační paměť minimálně 16 GB.
Disk SSD disk typu NVMe o kapacitě minimálně 512 GB.
Integrovaná wifi karta.
Display min. Full HD 15,6" s rozlišením 1920 x 1200, provedení matné.
Webkamera a mikrofon.
Síťová karta 1 Gb/s Ethernet.
Konektor RJ-45 integrovaný přímo na těle NTB.
Mminimálně 2x USB-A port a 1x USB-C, USB-C musí umožňovat napájení a přenos obrazu.
Kovový nebo kompozitní vnitřní rám.
CZ Klávesnice s numerickou části s podsvícením nebo alternativním způsobem zlepšení viditelnosti ve tmě.
Touchpad.
Klávesnice musí být odolná proti polití.
Notebook musí obsahovat digitální grafický výstup HDMI.
Podpora prostřednictvím internetu musí umožňovat stahování ovladačů a manuálu z internetu adresně pro konkrétní zadaný typ (sériové číslo) zařízení.
Záruka 36 měsíců, servis NBD on site.</t>
  </si>
  <si>
    <t>Disková stanice NAS</t>
  </si>
  <si>
    <t>Disky HDD</t>
  </si>
  <si>
    <t>Pevný disk 3.5", SATA III.
Maximální rychlost přenosu min. 210 MB/s.
Rychlost čtení a zápisu min. 210 MB/s.
Vyrovnávací paměť min. 256 MB.
7200 ot/min.
Kapacita úložiště 8 000 GB.
Typ úložiště HDD.
Technologie zápisu: CMR.
Mean Time Before Failure: 1 000 000 h.
Work Load Rate: 180 TB/rok.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</si>
  <si>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</si>
  <si>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t>4diskový NAS (síťové úložiště) pro firemní použití.
Celková kapacita min. 50 TB.
Min. 10Gbps síťová karta, konektor pro ethernet RJ45.
Min. 4 pozice pro disky HDD/SSD SATA6 3,5" + min 2 pozice pro disky M.2 NVMe.
Min. 4GB RAM.
Min. 1x rozhraní eSATA a min. 1x USB 3.0 nebo novější.
Sekvenční čtení min. 600 MB/s a zápis min. 550MB/s.
Systém pro připojení k datům přes internet bez veřejné IP.
Možnost šifrování dat, automatizovaných záloh, podpora snapshotů, komprimace dat, diskových kvót.
Systém s funkcí pro ochranu a snadnou správu dat a nástroje pro správu a sdílení dat z více zařízení, možnost obnovy dat na úrovni souboru či složky nebo automatické opravy souborů. Možnost nastavitavení komprimaci dat nebo kvóty pro využití úložného prostoru.</t>
  </si>
  <si>
    <t>ANO</t>
  </si>
  <si>
    <t>001/ČN/2025</t>
  </si>
  <si>
    <r>
      <t xml:space="preserve">Pokud financováno z projektových prostředků, pak </t>
    </r>
    <r>
      <rPr>
        <b/>
        <sz val="11"/>
        <color rgb="FFEE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EE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</si>
</sst>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2" xfId="0" applyNumberForma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 indent="1"/>
    </xf>
    <xf numFmtId="0" fontId="25" fillId="4" borderId="2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14" fillId="6" borderId="21" xfId="0" applyFont="1" applyFill="1" applyBorder="1" applyAlignment="1" applyProtection="1">
      <alignment horizontal="center" vertical="center" wrapText="1"/>
    </xf>
    <xf numFmtId="0" fontId="5" fillId="6" borderId="21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5" fillId="4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left" vertical="center" wrapText="1" indent="1"/>
    </xf>
    <xf numFmtId="0" fontId="25" fillId="4" borderId="20" xfId="0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23" fillId="3" borderId="20" xfId="0" applyNumberFormat="1" applyFon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5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23" xfId="0" applyFont="1" applyFill="1" applyBorder="1" applyAlignment="1" applyProtection="1">
      <alignment horizontal="left" vertical="center" wrapText="1" indent="1"/>
      <protection locked="0"/>
    </xf>
    <xf numFmtId="0" fontId="15" fillId="4" borderId="17" xfId="0" applyFont="1" applyFill="1" applyBorder="1" applyAlignment="1" applyProtection="1">
      <alignment horizontal="left" vertical="center" wrapText="1" indent="1"/>
      <protection locked="0"/>
    </xf>
    <xf numFmtId="0" fontId="15" fillId="4" borderId="20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tabSelected="1" topLeftCell="K1" zoomScaleNormal="100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25" customWidth="1"/>
    <col min="5" max="5" width="10.5703125" style="22" customWidth="1"/>
    <col min="6" max="6" width="142.85546875" style="4" customWidth="1"/>
    <col min="7" max="7" width="35.140625" style="6" customWidth="1"/>
    <col min="8" max="8" width="27.42578125" style="6" customWidth="1"/>
    <col min="9" max="9" width="20.85546875" style="6" customWidth="1"/>
    <col min="10" max="10" width="14" style="4" bestFit="1" customWidth="1"/>
    <col min="11" max="11" width="37.28515625" style="1" customWidth="1"/>
    <col min="12" max="12" width="28.42578125" style="1" customWidth="1"/>
    <col min="13" max="13" width="22.85546875" style="1" customWidth="1"/>
    <col min="14" max="14" width="37.28515625" style="6" customWidth="1"/>
    <col min="15" max="15" width="21.7109375" style="6" customWidth="1"/>
    <col min="16" max="16" width="19.855468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31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28</v>
      </c>
      <c r="H6" s="31" t="s">
        <v>44</v>
      </c>
      <c r="I6" s="32" t="s">
        <v>17</v>
      </c>
      <c r="J6" s="29" t="s">
        <v>18</v>
      </c>
      <c r="K6" s="29" t="s">
        <v>48</v>
      </c>
      <c r="L6" s="33" t="s">
        <v>19</v>
      </c>
      <c r="M6" s="34" t="s">
        <v>20</v>
      </c>
      <c r="N6" s="33" t="s">
        <v>21</v>
      </c>
      <c r="O6" s="29" t="s">
        <v>36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297" customHeight="1" thickTop="1" x14ac:dyDescent="0.25">
      <c r="A7" s="37"/>
      <c r="B7" s="38">
        <v>1</v>
      </c>
      <c r="C7" s="39" t="s">
        <v>37</v>
      </c>
      <c r="D7" s="40">
        <v>1</v>
      </c>
      <c r="E7" s="41" t="s">
        <v>29</v>
      </c>
      <c r="F7" s="42" t="s">
        <v>40</v>
      </c>
      <c r="G7" s="127"/>
      <c r="H7" s="43" t="s">
        <v>30</v>
      </c>
      <c r="I7" s="39" t="s">
        <v>32</v>
      </c>
      <c r="J7" s="44" t="s">
        <v>46</v>
      </c>
      <c r="K7" s="45" t="s">
        <v>47</v>
      </c>
      <c r="L7" s="46" t="s">
        <v>39</v>
      </c>
      <c r="M7" s="47" t="s">
        <v>33</v>
      </c>
      <c r="N7" s="47" t="s">
        <v>34</v>
      </c>
      <c r="O7" s="48" t="s">
        <v>35</v>
      </c>
      <c r="P7" s="49">
        <f>D7*Q7</f>
        <v>18000</v>
      </c>
      <c r="Q7" s="50">
        <v>18000</v>
      </c>
      <c r="R7" s="131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11</v>
      </c>
    </row>
    <row r="8" spans="1:22" ht="72" customHeight="1" x14ac:dyDescent="0.25">
      <c r="A8" s="37"/>
      <c r="B8" s="55"/>
      <c r="C8" s="56"/>
      <c r="D8" s="57"/>
      <c r="E8" s="58"/>
      <c r="F8" s="59" t="s">
        <v>38</v>
      </c>
      <c r="G8" s="128"/>
      <c r="H8" s="60" t="s">
        <v>30</v>
      </c>
      <c r="I8" s="61"/>
      <c r="J8" s="62"/>
      <c r="K8" s="63"/>
      <c r="L8" s="64"/>
      <c r="M8" s="65"/>
      <c r="N8" s="65"/>
      <c r="O8" s="66"/>
      <c r="P8" s="67"/>
      <c r="Q8" s="68"/>
      <c r="R8" s="132"/>
      <c r="S8" s="69">
        <f>D7*R8</f>
        <v>0</v>
      </c>
      <c r="T8" s="70"/>
      <c r="U8" s="71"/>
      <c r="V8" s="72"/>
    </row>
    <row r="9" spans="1:22" ht="213.75" customHeight="1" x14ac:dyDescent="0.25">
      <c r="A9" s="37"/>
      <c r="B9" s="73">
        <v>2</v>
      </c>
      <c r="C9" s="74" t="s">
        <v>41</v>
      </c>
      <c r="D9" s="75">
        <v>1</v>
      </c>
      <c r="E9" s="76" t="s">
        <v>29</v>
      </c>
      <c r="F9" s="77" t="s">
        <v>45</v>
      </c>
      <c r="G9" s="129"/>
      <c r="H9" s="78" t="s">
        <v>30</v>
      </c>
      <c r="I9" s="61"/>
      <c r="J9" s="62"/>
      <c r="K9" s="63"/>
      <c r="L9" s="79"/>
      <c r="M9" s="80"/>
      <c r="N9" s="80"/>
      <c r="O9" s="66"/>
      <c r="P9" s="81">
        <f>D9*Q9</f>
        <v>17000</v>
      </c>
      <c r="Q9" s="82">
        <v>17000</v>
      </c>
      <c r="R9" s="133"/>
      <c r="S9" s="83">
        <f>D9*R9</f>
        <v>0</v>
      </c>
      <c r="T9" s="84" t="str">
        <f t="shared" ref="T9:T10" si="0">IF(ISNUMBER(R9), IF(R9&gt;Q9,"NEVYHOVUJE","VYHOVUJE")," ")</f>
        <v xml:space="preserve"> </v>
      </c>
      <c r="U9" s="71"/>
      <c r="V9" s="85" t="s">
        <v>13</v>
      </c>
    </row>
    <row r="10" spans="1:22" ht="199.5" customHeight="1" thickBot="1" x14ac:dyDescent="0.3">
      <c r="A10" s="37"/>
      <c r="B10" s="86">
        <v>3</v>
      </c>
      <c r="C10" s="87" t="s">
        <v>42</v>
      </c>
      <c r="D10" s="88">
        <v>3</v>
      </c>
      <c r="E10" s="89" t="s">
        <v>29</v>
      </c>
      <c r="F10" s="90" t="s">
        <v>43</v>
      </c>
      <c r="G10" s="130"/>
      <c r="H10" s="91" t="s">
        <v>30</v>
      </c>
      <c r="I10" s="92"/>
      <c r="J10" s="93"/>
      <c r="K10" s="94"/>
      <c r="L10" s="95"/>
      <c r="M10" s="96"/>
      <c r="N10" s="96"/>
      <c r="O10" s="97"/>
      <c r="P10" s="98">
        <f>D10*Q10</f>
        <v>11400</v>
      </c>
      <c r="Q10" s="99">
        <v>3800</v>
      </c>
      <c r="R10" s="134"/>
      <c r="S10" s="100">
        <f>D10*R10</f>
        <v>0</v>
      </c>
      <c r="T10" s="101" t="str">
        <f t="shared" si="0"/>
        <v xml:space="preserve"> </v>
      </c>
      <c r="U10" s="102"/>
      <c r="V10" s="103" t="s">
        <v>12</v>
      </c>
    </row>
    <row r="11" spans="1:22" ht="17.45" customHeight="1" thickTop="1" thickBot="1" x14ac:dyDescent="0.3">
      <c r="B11" s="104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105" t="s">
        <v>26</v>
      </c>
      <c r="C12" s="105"/>
      <c r="D12" s="105"/>
      <c r="E12" s="105"/>
      <c r="F12" s="105"/>
      <c r="G12" s="105"/>
      <c r="H12" s="106"/>
      <c r="I12" s="106"/>
      <c r="J12" s="107"/>
      <c r="K12" s="107"/>
      <c r="L12" s="27"/>
      <c r="M12" s="27"/>
      <c r="N12" s="27"/>
      <c r="O12" s="108"/>
      <c r="P12" s="108"/>
      <c r="Q12" s="109" t="s">
        <v>9</v>
      </c>
      <c r="R12" s="110" t="s">
        <v>10</v>
      </c>
      <c r="S12" s="111"/>
      <c r="T12" s="112"/>
      <c r="U12" s="113"/>
      <c r="V12" s="114"/>
    </row>
    <row r="13" spans="1:22" ht="50.45" customHeight="1" thickTop="1" thickBot="1" x14ac:dyDescent="0.3">
      <c r="B13" s="115" t="s">
        <v>25</v>
      </c>
      <c r="C13" s="115"/>
      <c r="D13" s="115"/>
      <c r="E13" s="115"/>
      <c r="F13" s="115"/>
      <c r="G13" s="115"/>
      <c r="H13" s="115"/>
      <c r="I13" s="116"/>
      <c r="L13" s="7"/>
      <c r="M13" s="7"/>
      <c r="N13" s="7"/>
      <c r="O13" s="117"/>
      <c r="P13" s="117"/>
      <c r="Q13" s="118">
        <f>SUM(P7:P10)</f>
        <v>46400</v>
      </c>
      <c r="R13" s="119">
        <f>SUM(S7:S10)</f>
        <v>0</v>
      </c>
      <c r="S13" s="120"/>
      <c r="T13" s="121"/>
    </row>
    <row r="14" spans="1:22" ht="15.75" thickTop="1" x14ac:dyDescent="0.25">
      <c r="B14" s="122" t="s">
        <v>27</v>
      </c>
      <c r="C14" s="122"/>
      <c r="D14" s="122"/>
      <c r="E14" s="122"/>
      <c r="F14" s="122"/>
      <c r="G14" s="122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23"/>
      <c r="C15" s="123"/>
      <c r="D15" s="123"/>
      <c r="E15" s="123"/>
      <c r="F15" s="123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23"/>
      <c r="C16" s="123"/>
      <c r="D16" s="123"/>
      <c r="E16" s="123"/>
      <c r="F16" s="123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23"/>
      <c r="C17" s="123"/>
      <c r="D17" s="123"/>
      <c r="E17" s="123"/>
      <c r="F17" s="123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ht="19.899999999999999" customHeight="1" x14ac:dyDescent="0.25">
      <c r="C18" s="107"/>
      <c r="D18" s="124"/>
      <c r="E18" s="107"/>
      <c r="F18" s="107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H19" s="12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07"/>
      <c r="D20" s="124"/>
      <c r="E20" s="107"/>
      <c r="F20" s="107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07"/>
      <c r="D21" s="124"/>
      <c r="E21" s="107"/>
      <c r="F21" s="107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07"/>
      <c r="D22" s="124"/>
      <c r="E22" s="107"/>
      <c r="F22" s="107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07"/>
      <c r="D23" s="124"/>
      <c r="E23" s="107"/>
      <c r="F23" s="10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07"/>
      <c r="D24" s="124"/>
      <c r="E24" s="107"/>
      <c r="F24" s="10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07"/>
      <c r="D25" s="124"/>
      <c r="E25" s="107"/>
      <c r="F25" s="10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07"/>
      <c r="D26" s="124"/>
      <c r="E26" s="107"/>
      <c r="F26" s="10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07"/>
      <c r="D27" s="124"/>
      <c r="E27" s="107"/>
      <c r="F27" s="10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07"/>
      <c r="D28" s="124"/>
      <c r="E28" s="107"/>
      <c r="F28" s="10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07"/>
      <c r="D29" s="124"/>
      <c r="E29" s="107"/>
      <c r="F29" s="10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07"/>
      <c r="D30" s="124"/>
      <c r="E30" s="107"/>
      <c r="F30" s="10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07"/>
      <c r="D31" s="124"/>
      <c r="E31" s="107"/>
      <c r="F31" s="10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07"/>
      <c r="D32" s="124"/>
      <c r="E32" s="107"/>
      <c r="F32" s="10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07"/>
      <c r="D33" s="124"/>
      <c r="E33" s="107"/>
      <c r="F33" s="10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07"/>
      <c r="D34" s="124"/>
      <c r="E34" s="107"/>
      <c r="F34" s="10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07"/>
      <c r="D35" s="124"/>
      <c r="E35" s="107"/>
      <c r="F35" s="10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07"/>
      <c r="D36" s="124"/>
      <c r="E36" s="107"/>
      <c r="F36" s="10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07"/>
      <c r="D37" s="124"/>
      <c r="E37" s="107"/>
      <c r="F37" s="10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07"/>
      <c r="D38" s="124"/>
      <c r="E38" s="107"/>
      <c r="F38" s="10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07"/>
      <c r="D39" s="124"/>
      <c r="E39" s="107"/>
      <c r="F39" s="10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07"/>
      <c r="D40" s="124"/>
      <c r="E40" s="107"/>
      <c r="F40" s="10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07"/>
      <c r="D41" s="124"/>
      <c r="E41" s="107"/>
      <c r="F41" s="10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07"/>
      <c r="D42" s="124"/>
      <c r="E42" s="107"/>
      <c r="F42" s="10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07"/>
      <c r="D43" s="124"/>
      <c r="E43" s="107"/>
      <c r="F43" s="10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07"/>
      <c r="D44" s="124"/>
      <c r="E44" s="107"/>
      <c r="F44" s="10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07"/>
      <c r="D45" s="124"/>
      <c r="E45" s="107"/>
      <c r="F45" s="10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07"/>
      <c r="D46" s="124"/>
      <c r="E46" s="107"/>
      <c r="F46" s="10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07"/>
      <c r="D47" s="124"/>
      <c r="E47" s="107"/>
      <c r="F47" s="10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07"/>
      <c r="D48" s="124"/>
      <c r="E48" s="107"/>
      <c r="F48" s="10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07"/>
      <c r="D49" s="124"/>
      <c r="E49" s="107"/>
      <c r="F49" s="10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07"/>
      <c r="D50" s="124"/>
      <c r="E50" s="107"/>
      <c r="F50" s="10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07"/>
      <c r="D51" s="124"/>
      <c r="E51" s="107"/>
      <c r="F51" s="10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07"/>
      <c r="D52" s="124"/>
      <c r="E52" s="107"/>
      <c r="F52" s="10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07"/>
      <c r="D53" s="124"/>
      <c r="E53" s="107"/>
      <c r="F53" s="10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07"/>
      <c r="D54" s="124"/>
      <c r="E54" s="107"/>
      <c r="F54" s="10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07"/>
      <c r="D55" s="124"/>
      <c r="E55" s="107"/>
      <c r="F55" s="10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07"/>
      <c r="D56" s="124"/>
      <c r="E56" s="107"/>
      <c r="F56" s="10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07"/>
      <c r="D57" s="124"/>
      <c r="E57" s="107"/>
      <c r="F57" s="10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07"/>
      <c r="D58" s="124"/>
      <c r="E58" s="107"/>
      <c r="F58" s="10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07"/>
      <c r="D59" s="124"/>
      <c r="E59" s="107"/>
      <c r="F59" s="10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07"/>
      <c r="D60" s="124"/>
      <c r="E60" s="107"/>
      <c r="F60" s="10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07"/>
      <c r="D61" s="124"/>
      <c r="E61" s="107"/>
      <c r="F61" s="10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07"/>
      <c r="D62" s="124"/>
      <c r="E62" s="107"/>
      <c r="F62" s="10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07"/>
      <c r="D63" s="124"/>
      <c r="E63" s="107"/>
      <c r="F63" s="10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07"/>
      <c r="D64" s="124"/>
      <c r="E64" s="107"/>
      <c r="F64" s="10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07"/>
      <c r="D65" s="124"/>
      <c r="E65" s="107"/>
      <c r="F65" s="10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07"/>
      <c r="D66" s="124"/>
      <c r="E66" s="107"/>
      <c r="F66" s="10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07"/>
      <c r="D67" s="124"/>
      <c r="E67" s="107"/>
      <c r="F67" s="10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07"/>
      <c r="D68" s="124"/>
      <c r="E68" s="107"/>
      <c r="F68" s="10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07"/>
      <c r="D69" s="124"/>
      <c r="E69" s="107"/>
      <c r="F69" s="10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07"/>
      <c r="D70" s="124"/>
      <c r="E70" s="107"/>
      <c r="F70" s="10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07"/>
      <c r="D71" s="124"/>
      <c r="E71" s="107"/>
      <c r="F71" s="10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07"/>
      <c r="D72" s="124"/>
      <c r="E72" s="107"/>
      <c r="F72" s="10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07"/>
      <c r="D73" s="124"/>
      <c r="E73" s="107"/>
      <c r="F73" s="10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07"/>
      <c r="D74" s="124"/>
      <c r="E74" s="107"/>
      <c r="F74" s="10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07"/>
      <c r="D75" s="124"/>
      <c r="E75" s="107"/>
      <c r="F75" s="10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07"/>
      <c r="D76" s="124"/>
      <c r="E76" s="107"/>
      <c r="F76" s="10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07"/>
      <c r="D77" s="124"/>
      <c r="E77" s="107"/>
      <c r="F77" s="10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07"/>
      <c r="D78" s="124"/>
      <c r="E78" s="107"/>
      <c r="F78" s="10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07"/>
      <c r="D79" s="124"/>
      <c r="E79" s="107"/>
      <c r="F79" s="10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07"/>
      <c r="D80" s="124"/>
      <c r="E80" s="107"/>
      <c r="F80" s="10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07"/>
      <c r="D81" s="124"/>
      <c r="E81" s="107"/>
      <c r="F81" s="10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07"/>
      <c r="D82" s="124"/>
      <c r="E82" s="107"/>
      <c r="F82" s="10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07"/>
      <c r="D83" s="124"/>
      <c r="E83" s="107"/>
      <c r="F83" s="10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07"/>
      <c r="D84" s="124"/>
      <c r="E84" s="107"/>
      <c r="F84" s="10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07"/>
      <c r="D85" s="124"/>
      <c r="E85" s="107"/>
      <c r="F85" s="10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07"/>
      <c r="D86" s="124"/>
      <c r="E86" s="107"/>
      <c r="F86" s="10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07"/>
      <c r="D87" s="124"/>
      <c r="E87" s="107"/>
      <c r="F87" s="10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07"/>
      <c r="D88" s="124"/>
      <c r="E88" s="107"/>
      <c r="F88" s="10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07"/>
      <c r="D89" s="124"/>
      <c r="E89" s="107"/>
      <c r="F89" s="10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07"/>
      <c r="D90" s="124"/>
      <c r="E90" s="107"/>
      <c r="F90" s="10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07"/>
      <c r="D91" s="124"/>
      <c r="E91" s="107"/>
      <c r="F91" s="10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07"/>
      <c r="D92" s="124"/>
      <c r="E92" s="107"/>
      <c r="F92" s="10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07"/>
      <c r="D93" s="124"/>
      <c r="E93" s="107"/>
      <c r="F93" s="10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07"/>
      <c r="D94" s="124"/>
      <c r="E94" s="107"/>
      <c r="F94" s="10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07"/>
      <c r="D95" s="124"/>
      <c r="E95" s="107"/>
      <c r="F95" s="10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07"/>
      <c r="D96" s="124"/>
      <c r="E96" s="107"/>
      <c r="F96" s="107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07"/>
      <c r="D97" s="124"/>
      <c r="E97" s="107"/>
      <c r="F97" s="107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07"/>
      <c r="D98" s="124"/>
      <c r="E98" s="107"/>
      <c r="F98" s="107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07"/>
      <c r="D99" s="124"/>
      <c r="E99" s="107"/>
      <c r="F99" s="107"/>
      <c r="G99" s="16"/>
      <c r="H99" s="16"/>
      <c r="I99" s="11"/>
      <c r="J99" s="11"/>
      <c r="K99" s="11"/>
      <c r="L99" s="11"/>
      <c r="M99" s="11"/>
      <c r="N99" s="17"/>
      <c r="O99" s="17"/>
      <c r="P99" s="17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</sheetData>
  <mergeCells count="24">
    <mergeCell ref="B7:B8"/>
    <mergeCell ref="C7:C8"/>
    <mergeCell ref="D7:D8"/>
    <mergeCell ref="E7:E8"/>
    <mergeCell ref="L7:L8"/>
    <mergeCell ref="Q7:Q8"/>
    <mergeCell ref="P7:P8"/>
    <mergeCell ref="T7:T8"/>
    <mergeCell ref="V7:V8"/>
    <mergeCell ref="I7:I10"/>
    <mergeCell ref="J7:J10"/>
    <mergeCell ref="M7:M10"/>
    <mergeCell ref="N7:N10"/>
    <mergeCell ref="O7:O10"/>
    <mergeCell ref="U7:U10"/>
    <mergeCell ref="B1:D1"/>
    <mergeCell ref="G5:H5"/>
    <mergeCell ref="L9:L10"/>
    <mergeCell ref="K7:K10"/>
    <mergeCell ref="B14:G14"/>
    <mergeCell ref="R13:T13"/>
    <mergeCell ref="R12:T12"/>
    <mergeCell ref="B12:G12"/>
    <mergeCell ref="B13:H13"/>
  </mergeCells>
  <conditionalFormatting sqref="G7:H10 R7:R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 T9:T10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:J8" xr:uid="{C9369DE5-2385-49FF-A754-5F8F05635E82}">
      <formula1>"ANO,NE"</formula1>
    </dataValidation>
    <dataValidation type="list" allowBlank="1" showInputMessage="1" showErrorMessage="1" sqref="E10 E7 E9" xr:uid="{349A6282-9232-40B5-B155-0C95E3B5B228}">
      <formula1>"ks,bal,sada,m,"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V9 V10 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2025-07-21T11:16:26Z</cp:lastPrinted>
  <dcterms:created xsi:type="dcterms:W3CDTF">2014-03-05T12:43:32Z</dcterms:created>
  <dcterms:modified xsi:type="dcterms:W3CDTF">2025-07-22T06:01:21Z</dcterms:modified>
</cp:coreProperties>
</file>