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USERS\hpeskova\Desktop\Propagační předměty (II.)\PP 005-2025\1 změna ZD\"/>
    </mc:Choice>
  </mc:AlternateContent>
  <xr:revisionPtr revIDLastSave="0" documentId="13_ncr:1_{D6797C13-3FD0-4813-951A-E7AC04A8A468}" xr6:coauthVersionLast="47" xr6:coauthVersionMax="47" xr10:uidLastSave="{00000000-0000-0000-0000-000000000000}"/>
  <bookViews>
    <workbookView xWindow="-120" yWindow="-120" windowWidth="29040" windowHeight="17640" tabRatio="779" xr2:uid="{00000000-000D-0000-FFFF-FFFF00000000}"/>
  </bookViews>
  <sheets>
    <sheet name="PP" sheetId="1" r:id="rId1"/>
  </sheets>
  <definedNames>
    <definedName name="_xlnm._FilterDatabase" localSheetId="0" hidden="1">PP!$B$6:$U$6</definedName>
    <definedName name="_xlnm.Print_Area" localSheetId="0">PP!$B$1:$U$21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H15" i="1"/>
  <c r="H16" i="1"/>
  <c r="K14" i="1"/>
  <c r="L14" i="1"/>
  <c r="K15" i="1"/>
  <c r="L15" i="1"/>
  <c r="K16" i="1"/>
  <c r="L16" i="1"/>
  <c r="H11" i="1"/>
  <c r="H12" i="1"/>
  <c r="H13" i="1"/>
  <c r="K11" i="1"/>
  <c r="L11" i="1"/>
  <c r="K12" i="1"/>
  <c r="L12" i="1"/>
  <c r="K13" i="1"/>
  <c r="L13" i="1"/>
  <c r="K8" i="1"/>
  <c r="L8" i="1"/>
  <c r="K9" i="1"/>
  <c r="L9" i="1"/>
  <c r="K10" i="1"/>
  <c r="L10" i="1"/>
  <c r="K17" i="1"/>
  <c r="L17" i="1"/>
  <c r="H8" i="1"/>
  <c r="H9" i="1"/>
  <c r="H10" i="1"/>
  <c r="H17" i="1"/>
  <c r="K18" i="1"/>
  <c r="L18" i="1"/>
  <c r="H18" i="1"/>
  <c r="K7" i="1"/>
  <c r="H7" i="1"/>
  <c r="I21" i="1" l="1"/>
  <c r="J21" i="1"/>
  <c r="L7" i="1"/>
</calcChain>
</file>

<file path=xl/sharedStrings.xml><?xml version="1.0" encoding="utf-8"?>
<sst xmlns="http://schemas.openxmlformats.org/spreadsheetml/2006/main" count="71" uniqueCount="60">
  <si>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</si>
  <si>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</si>
  <si>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</si>
  <si>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</si>
  <si>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</si>
  <si>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</si>
  <si>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</si>
  <si>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</si>
  <si>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</si>
  <si>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r>
      <t xml:space="preserve">Informace pro dodavatele: </t>
    </r>
    <r>
      <rPr>
        <sz val="11"/>
        <color theme="1"/>
        <rFont val="Calibri"/>
        <family val="2"/>
        <charset val="238"/>
        <scheme val="minor"/>
      </rPr>
      <t>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</si>
  <si>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t>CELKOVÁ MAXIMÁLNÍ CENA za celou VZ 
v Kč BEZ DPH</t>
  </si>
  <si>
    <t>CELKOVÁ NABÍDKOVÁ CENA v Kč bez DPH</t>
  </si>
  <si>
    <t>39294100-0 - Informační a propagační výrobky</t>
  </si>
  <si>
    <t xml:space="preserve">Název </t>
  </si>
  <si>
    <t>Měrná jednotka [MJ]</t>
  </si>
  <si>
    <t>Popis</t>
  </si>
  <si>
    <t xml:space="preserve">Maximální cena za jednotlivé položky 
 v Kč BEZ DPH </t>
  </si>
  <si>
    <t>Fakturace</t>
  </si>
  <si>
    <t>Financováno
 z projektových finančních prostředků</t>
  </si>
  <si>
    <t xml:space="preserve">Obchodní podmínky NAD RÁMEC STANDARDNÍCH 
obchodních podmínek </t>
  </si>
  <si>
    <t xml:space="preserve">Kontaktní osoba 
k převzetí zboží </t>
  </si>
  <si>
    <t xml:space="preserve">Místo dodání </t>
  </si>
  <si>
    <t xml:space="preserve">POZNÁMKA </t>
  </si>
  <si>
    <t>CPV - výběr
propagační předměty</t>
  </si>
  <si>
    <t>ks</t>
  </si>
  <si>
    <t>Ilustrační obrázek</t>
  </si>
  <si>
    <t>V případě, že se dodavatel při předání zboží na některá uvedená tel. čísla nedovolá, bude v takovém případě volat tel. 377 631 320.</t>
  </si>
  <si>
    <t>Společná faktura</t>
  </si>
  <si>
    <t>Příloha č. 2 Kupní smlouvy - technická specifikace
Propagační předměty (II.) 005 - 2025</t>
  </si>
  <si>
    <t>Zápisník z recyklované kůže A5, linkovaný</t>
  </si>
  <si>
    <t>Linkovaný zápisník A5 s deskami z bavlny a korku</t>
  </si>
  <si>
    <t>Lepené bloky s přebalem A4</t>
  </si>
  <si>
    <t>Bavlněná nákupní taška se stahovacími šňůrkami</t>
  </si>
  <si>
    <t>Termohrnek z RCS recyklované oceli 360ml</t>
  </si>
  <si>
    <t>Nerezová láhev na pití s korkovým dnem</t>
  </si>
  <si>
    <t>Jednostěnná láhev 750ml, bílá</t>
  </si>
  <si>
    <t>Přírodní balzám na rty v kulatém obalu, stříbrný</t>
  </si>
  <si>
    <t>Přírodní balzám na rty v kulatém obalu, zlatý</t>
  </si>
  <si>
    <t>Rolovací chladicí taška z recyklované bavlny, béžová</t>
  </si>
  <si>
    <t>NE</t>
  </si>
  <si>
    <t xml:space="preserve">Pokud financováno z projektových prostředků, pak ŘEŠITEL uvede: NÁZEV A ČÍSLO DOTAČNÍHO PROJEKTU </t>
  </si>
  <si>
    <t>Univerzitní 22, 
301 00 Plzeň, 
budova Fakulty strojní - Projektové centrum,
2. patro - místnost UF 234</t>
  </si>
  <si>
    <t>do 5.9.2025</t>
  </si>
  <si>
    <t>Termín dodání</t>
  </si>
  <si>
    <t>Požadavek na dodání produktové karty  jako součást nabídky k ověření splnění zadané specifikace.
Návrh potisku prosíme zaslat ke schválení.</t>
  </si>
  <si>
    <t>Kovové kuličkové pero pogumované - barva černá</t>
  </si>
  <si>
    <r>
      <t xml:space="preserve">Kovové kuličkové pero s barevným pogumovaným "soft touch" povrchem. 
Zvolenou barvu pera doplňují detaily ve stříbrném provedení (hrot, dva středové kontrastní kroužky a tlačítko s klipem).
Materiál: Kov
Náplň: modrá
Barva pera: černá.
</t>
    </r>
    <r>
      <rPr>
        <b/>
        <sz val="11"/>
        <color theme="1"/>
        <rFont val="Calibri"/>
        <family val="2"/>
        <charset val="238"/>
        <scheme val="minor"/>
      </rPr>
      <t xml:space="preserve">Potisk: </t>
    </r>
    <r>
      <rPr>
        <sz val="11"/>
        <color theme="1"/>
        <rFont val="Calibri"/>
        <family val="2"/>
        <charset val="238"/>
        <scheme val="minor"/>
      </rPr>
      <t>"LOGO ZČU Projektové centrum" přizpůsobit dle jednotného vizuálního stylu.
Viz</t>
    </r>
    <r>
      <rPr>
        <sz val="11"/>
        <color rgb="FFFF0000"/>
        <rFont val="Calibri"/>
        <family val="2"/>
        <charset val="238"/>
        <scheme val="minor"/>
      </rPr>
      <t xml:space="preserve"> Příloha č. 3 Kupní smlouvy - potisk_PP (II.)-005-2025.zip</t>
    </r>
  </si>
  <si>
    <r>
      <t xml:space="preserve">Zápisník linkovaný o velikosti A5 s potahem z recyklované kůže s elastickou gumičkou k zavírání, se záložkou a gumičkou na propisku. Zápisník má cca 150 linkovaných stran. Barva zápisníku je přírodní/hnědá.
</t>
    </r>
    <r>
      <rPr>
        <b/>
        <sz val="11"/>
        <color theme="1"/>
        <rFont val="Calibri"/>
        <family val="2"/>
        <charset val="238"/>
        <scheme val="minor"/>
      </rPr>
      <t xml:space="preserve">Potisk: </t>
    </r>
    <r>
      <rPr>
        <sz val="11"/>
        <color theme="1"/>
        <rFont val="Calibri"/>
        <family val="2"/>
        <charset val="238"/>
        <scheme val="minor"/>
      </rPr>
      <t>Uprostřed obálky "Myšlenková mapa kruh", dole nalevo  "LOGO ZČU Projektové centrum" dle jednotného vizuálního stylu barva modrá, viz obrázek.</t>
    </r>
    <r>
      <rPr>
        <sz val="11"/>
        <color theme="1"/>
        <rFont val="Calibri"/>
        <family val="2"/>
        <charset val="238"/>
        <scheme val="minor"/>
      </rPr>
      <t xml:space="preserve">
Viz </t>
    </r>
    <r>
      <rPr>
        <sz val="11"/>
        <color rgb="FFFF0000"/>
        <rFont val="Calibri"/>
        <family val="2"/>
        <charset val="238"/>
        <scheme val="minor"/>
      </rPr>
      <t>Příloha č. 3 Kupní smlouvy - potisk_PP (II.)-005-2025.zip</t>
    </r>
  </si>
  <si>
    <r>
      <t xml:space="preserve">Linkovaný zápisník A5, 70-90 stran. Šitá vazba. Součástí je také poutko na pero. Desky zápisníku jsou vyrobené kombinací korku a bavlny. Rozměry: 21 x 14 x 1,2 cm (+/- 1 cm). 
Barva bavlněného spodku: bílá, viz obrázek.
</t>
    </r>
    <r>
      <rPr>
        <b/>
        <sz val="11"/>
        <color theme="1"/>
        <rFont val="Calibri"/>
        <family val="2"/>
        <charset val="238"/>
        <scheme val="minor"/>
      </rPr>
      <t>Potisk:</t>
    </r>
    <r>
      <rPr>
        <sz val="11"/>
        <color theme="1"/>
        <rFont val="Calibri"/>
        <family val="2"/>
        <charset val="238"/>
        <scheme val="minor"/>
      </rPr>
      <t xml:space="preserve"> Uprostřed obálky na korkové části "Myšlenková mapa kruh", dole nalevo na bavlněné části  "LOGO ZČU Projektové centrum" dle jednotného vizuálního stylu barva modrá, viz obrázek.</t>
    </r>
    <r>
      <rPr>
        <sz val="11"/>
        <color theme="1"/>
        <rFont val="Calibri"/>
        <family val="2"/>
        <charset val="238"/>
        <scheme val="minor"/>
      </rPr>
      <t xml:space="preserve">
Viz </t>
    </r>
    <r>
      <rPr>
        <sz val="11"/>
        <color rgb="FFFF0000"/>
        <rFont val="Calibri"/>
        <family val="2"/>
        <charset val="238"/>
        <scheme val="minor"/>
      </rPr>
      <t>Příloha č. 3 Kupní smlouvy - potisk_PP (II.)-005-2025.zip</t>
    </r>
  </si>
  <si>
    <r>
      <t xml:space="preserve">Poznámkové lepené bloky s horní vazbou (lepením v hlavě) a přebalem ve formátech A4, papír linkovaný, 40 - 60 listů. 
Obálka cca 120 g/m2. Listy lze z bloku odtrhnout, vzadu karton.
Barva přebalu: bílá.
</t>
    </r>
    <r>
      <rPr>
        <b/>
        <sz val="11"/>
        <color theme="1"/>
        <rFont val="Calibri"/>
        <family val="2"/>
        <charset val="238"/>
        <scheme val="minor"/>
      </rPr>
      <t>Potisk desek</t>
    </r>
    <r>
      <rPr>
        <sz val="11"/>
        <color theme="1"/>
        <rFont val="Calibri"/>
        <family val="2"/>
        <charset val="238"/>
        <scheme val="minor"/>
      </rPr>
      <t>: "Myšlenková mapa kruh" uprostřed desek,"LOGO ZČU Projektové centrum" barva modrá umístěno nalevo dole, viz obrázek.
Viz</t>
    </r>
    <r>
      <rPr>
        <sz val="11"/>
        <color rgb="FFFF0000"/>
        <rFont val="Calibri"/>
        <family val="2"/>
        <charset val="238"/>
        <scheme val="minor"/>
      </rPr>
      <t xml:space="preserve"> Příloha č. 3 Kupní smlouvy - potisk_PP (II.)-005-2025.zip</t>
    </r>
  </si>
  <si>
    <r>
      <t xml:space="preserve">Bavlněná taška z recyklované bavlny se stahovacími šňůrkami, lze použít jako batoh. 
Gramáž cca 140 g/m2 (ne nižší), barva tašky je přírodní/béžová.
</t>
    </r>
    <r>
      <rPr>
        <b/>
        <sz val="11"/>
        <color theme="1"/>
        <rFont val="Calibri"/>
        <family val="2"/>
        <charset val="238"/>
        <scheme val="minor"/>
      </rPr>
      <t>Potisk:</t>
    </r>
    <r>
      <rPr>
        <sz val="11"/>
        <color theme="1"/>
        <rFont val="Calibri"/>
        <family val="2"/>
        <charset val="238"/>
        <scheme val="minor"/>
      </rPr>
      <t xml:space="preserve"> "Myšlenková mapa kruh" umístěno cca uprostřed tašky,"LOGO ZČU Projektové centrum" přizpůsobit dle jednotného vizuálního stylu, barva modrá a umístění nalevo dole, viz obrázek.
Viz</t>
    </r>
    <r>
      <rPr>
        <sz val="11"/>
        <color rgb="FFFF0000"/>
        <rFont val="Calibri"/>
        <family val="2"/>
        <charset val="238"/>
        <scheme val="minor"/>
      </rPr>
      <t xml:space="preserve"> Příloha č. 3 Kupní smlouvy - potisk_PP (II.)-005-2025.zip</t>
    </r>
  </si>
  <si>
    <r>
      <t xml:space="preserve">Termohrnek s víčkem se zasunovacím systémem pro snadné pití. 
Dvoustěnná vakuová izolace.  
Hrnek je z RCS recyklované nerezavějící oceli, bez BPA. 
Objem: 360 ml. 
Barva hrnku: Tmavě šedivá/antracitová.
Materiál: nerezová ocel, plast.
</t>
    </r>
    <r>
      <rPr>
        <b/>
        <sz val="11"/>
        <color theme="1"/>
        <rFont val="Calibri"/>
        <family val="2"/>
        <charset val="238"/>
        <scheme val="minor"/>
      </rPr>
      <t>Rotační tisk:</t>
    </r>
    <r>
      <rPr>
        <sz val="11"/>
        <color theme="1"/>
        <rFont val="Calibri"/>
        <family val="2"/>
        <charset val="238"/>
        <scheme val="minor"/>
      </rPr>
      <t xml:space="preserve"> "LOGO ZČU Projektové centrum" přizpůsobit dle jednotného vizuálního stylu, barva bílá, dole viz obrázek.
Viz </t>
    </r>
    <r>
      <rPr>
        <sz val="11"/>
        <color rgb="FFFF0000"/>
        <rFont val="Calibri"/>
        <family val="2"/>
        <charset val="238"/>
        <scheme val="minor"/>
      </rPr>
      <t>Příloha č. 3 Kupní smlouvy - potisk_PP (II.)-005-2025.zip</t>
    </r>
  </si>
  <si>
    <r>
      <t xml:space="preserve">Nerezová sportovní láhev ve tvaru láhve s dnem z přírodního korku. 
Objem láhve 650 - 750 ml. 
Barva bílá. 
Šroubovací nepropustný uzávěr v metalickém provedení, viz obrázek.
</t>
    </r>
    <r>
      <rPr>
        <b/>
        <sz val="11"/>
        <color theme="1"/>
        <rFont val="Calibri"/>
        <family val="2"/>
        <charset val="238"/>
        <scheme val="minor"/>
      </rPr>
      <t>Potisk zepředu</t>
    </r>
    <r>
      <rPr>
        <sz val="11"/>
        <color theme="1"/>
        <rFont val="Calibri"/>
        <family val="2"/>
        <charset val="238"/>
        <scheme val="minor"/>
      </rPr>
      <t xml:space="preserve">: Myšlenková mapa kruh cca uprostřed láhve.
</t>
    </r>
    <r>
      <rPr>
        <b/>
        <sz val="11"/>
        <color theme="1"/>
        <rFont val="Calibri"/>
        <family val="2"/>
        <charset val="238"/>
        <scheme val="minor"/>
      </rPr>
      <t>Potisk zezadu</t>
    </r>
    <r>
      <rPr>
        <sz val="11"/>
        <color theme="1"/>
        <rFont val="Calibri"/>
        <family val="2"/>
        <charset val="238"/>
        <scheme val="minor"/>
      </rPr>
      <t>: "LOGO ZČU Projektové centrum" také cca uprostřed láhve, přizpůsobit dle jednotného vizuálního stylu, barva modrá, viz obrázek.</t>
    </r>
    <r>
      <rPr>
        <sz val="11"/>
        <color theme="1"/>
        <rFont val="Calibri"/>
        <family val="2"/>
        <charset val="238"/>
        <scheme val="minor"/>
      </rPr>
      <t xml:space="preserve">
Viz </t>
    </r>
    <r>
      <rPr>
        <sz val="11"/>
        <color rgb="FFFF0000"/>
        <rFont val="Calibri"/>
        <family val="2"/>
        <charset val="238"/>
        <scheme val="minor"/>
      </rPr>
      <t>Příloha č. 3 Kupní smlouvy - potisk_PP (II.)-005-2025.zip</t>
    </r>
  </si>
  <si>
    <r>
      <t xml:space="preserve">Jednostěnná láhev z recyklované nerezové oceli, šroubovací nepropustné víčko stejné barvy jako láhev. 
Objem 750 ml. Nechceme zvlášť dno, např. jako je u položky č. 8.
Barva láhve: bílá.
</t>
    </r>
    <r>
      <rPr>
        <b/>
        <sz val="11"/>
        <color theme="1"/>
        <rFont val="Calibri"/>
        <family val="2"/>
        <charset val="238"/>
        <scheme val="minor"/>
      </rPr>
      <t xml:space="preserve">Potisk zepředu: </t>
    </r>
    <r>
      <rPr>
        <sz val="11"/>
        <color theme="1"/>
        <rFont val="Calibri"/>
        <family val="2"/>
        <charset val="238"/>
        <scheme val="minor"/>
      </rPr>
      <t xml:space="preserve">Myšlenková mapa kruh cca uprostřed láhve. 
</t>
    </r>
    <r>
      <rPr>
        <b/>
        <sz val="11"/>
        <color theme="1"/>
        <rFont val="Calibri"/>
        <family val="2"/>
        <charset val="238"/>
        <scheme val="minor"/>
      </rPr>
      <t>Potisk zezadu:</t>
    </r>
    <r>
      <rPr>
        <sz val="11"/>
        <color theme="1"/>
        <rFont val="Calibri"/>
        <family val="2"/>
        <charset val="238"/>
        <scheme val="minor"/>
      </rPr>
      <t xml:space="preserve"> "LOGO ZČU Projektové centrum"  také cca uprostřed láhve, přizpůsobit dle jednotného vizuálního stylu, barva modrá, viz obrázek.</t>
    </r>
    <r>
      <rPr>
        <sz val="11"/>
        <color theme="1"/>
        <rFont val="Calibri"/>
        <family val="2"/>
        <charset val="238"/>
        <scheme val="minor"/>
      </rPr>
      <t xml:space="preserve">
Viz </t>
    </r>
    <r>
      <rPr>
        <sz val="11"/>
        <color rgb="FFFF0000"/>
        <rFont val="Calibri"/>
        <family val="2"/>
        <charset val="238"/>
        <scheme val="minor"/>
      </rPr>
      <t>Příloha č. 3 Kupní smlouvy - potisk_PP (II.)-005-2025.zip</t>
    </r>
  </si>
  <si>
    <r>
      <t xml:space="preserve">Přírodní balzám na rty v oválném obalu s metalickým UV vzhledem. 
Barva stříbrná. 
</t>
    </r>
    <r>
      <rPr>
        <b/>
        <sz val="11"/>
        <color theme="1"/>
        <rFont val="Calibri"/>
        <family val="2"/>
        <charset val="238"/>
        <scheme val="minor"/>
      </rPr>
      <t>Potisk</t>
    </r>
    <r>
      <rPr>
        <sz val="11"/>
        <color theme="1"/>
        <rFont val="Calibri"/>
        <family val="2"/>
        <charset val="238"/>
        <scheme val="minor"/>
      </rPr>
      <t>: "LOGO ZČU Projektové centrum" přizpůsobit dle jednotného vizuálního stylu, barva modrá, umístění viz obrázek.</t>
    </r>
    <r>
      <rPr>
        <sz val="11"/>
        <color theme="1"/>
        <rFont val="Calibri"/>
        <family val="2"/>
        <charset val="238"/>
        <scheme val="minor"/>
      </rPr>
      <t xml:space="preserve">
Viz </t>
    </r>
    <r>
      <rPr>
        <sz val="11"/>
        <color rgb="FFFF0000"/>
        <rFont val="Calibri"/>
        <family val="2"/>
        <charset val="238"/>
        <scheme val="minor"/>
      </rPr>
      <t>Příloha č. 3 Kupní smlouvy - potisk_PP (II.)-005-2025.zip</t>
    </r>
  </si>
  <si>
    <r>
      <t xml:space="preserve">Přírodní balzám na rty v oválném obalu s metalickým UV vzhledem. 
Barva zlatá. 
</t>
    </r>
    <r>
      <rPr>
        <b/>
        <sz val="11"/>
        <color theme="1"/>
        <rFont val="Calibri"/>
        <family val="2"/>
        <charset val="238"/>
        <scheme val="minor"/>
      </rPr>
      <t>Potisk:</t>
    </r>
    <r>
      <rPr>
        <sz val="11"/>
        <color theme="1"/>
        <rFont val="Calibri"/>
        <family val="2"/>
        <charset val="238"/>
        <scheme val="minor"/>
      </rPr>
      <t xml:space="preserve"> "LOGO ZČU Projektové centrum" přizpůsobit dle jednotného vizuálního stylu, barva modrá, umístění viz obrázek.</t>
    </r>
    <r>
      <rPr>
        <sz val="11"/>
        <color theme="1"/>
        <rFont val="Calibri"/>
        <family val="2"/>
        <charset val="238"/>
        <scheme val="minor"/>
      </rPr>
      <t xml:space="preserve">
Viz </t>
    </r>
    <r>
      <rPr>
        <sz val="11"/>
        <color rgb="FFFF0000"/>
        <rFont val="Calibri"/>
        <family val="2"/>
        <charset val="238"/>
        <scheme val="minor"/>
      </rPr>
      <t>Příloha č. 3 Kupní smlouvy - potisk_PP (II.)-005-2025.zip</t>
    </r>
  </si>
  <si>
    <t>Ivana Jílková,
Tel.: 37763 1085,
737 574 516
E-mail: ijilkova@rek.zcu.cz</t>
  </si>
  <si>
    <t>Kovové kuličkové pero pogumované - barva světle fialová nebo světle růžová</t>
  </si>
  <si>
    <r>
      <t xml:space="preserve">Kovové kuličkové pero s barevným pogumovaným "soft touch" povrchem. 
Zvolenou barvu pera doplňují detaily ve stříbrném provedení (hrot, dva středové kontrastní kroužky a tlačítko s klipem).
Materiál: Kov
Náplň: modrá
Barva pera: sv. fialová </t>
    </r>
    <r>
      <rPr>
        <sz val="11"/>
        <color rgb="FF0000CC"/>
        <rFont val="Calibri"/>
        <family val="2"/>
        <charset val="238"/>
        <scheme val="minor"/>
      </rPr>
      <t>nebo světle růžová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 xml:space="preserve">Potisk: </t>
    </r>
    <r>
      <rPr>
        <sz val="11"/>
        <color theme="1"/>
        <rFont val="Calibri"/>
        <family val="2"/>
        <charset val="238"/>
        <scheme val="minor"/>
      </rPr>
      <t xml:space="preserve">"LOGO ZČU Projektové centrum" přizpůsobit dle jednotného vizuálního stylu.
Viz </t>
    </r>
    <r>
      <rPr>
        <sz val="11"/>
        <color rgb="FFFF0000"/>
        <rFont val="Calibri"/>
        <family val="2"/>
        <charset val="238"/>
        <scheme val="minor"/>
      </rPr>
      <t>Příloha č. 3 Kupní smlouvy - potisk_PP (II.)-005-2025.zip</t>
    </r>
  </si>
  <si>
    <r>
      <t xml:space="preserve">Chladicí taška s rolovacím vrškem z recyklované bavlny </t>
    </r>
    <r>
      <rPr>
        <sz val="11"/>
        <color rgb="FF0000CC"/>
        <rFont val="Calibri"/>
        <family val="2"/>
        <charset val="238"/>
        <scheme val="minor"/>
      </rPr>
      <t>( 210 - 230 g/m2)</t>
    </r>
    <r>
      <rPr>
        <sz val="11"/>
        <color theme="1"/>
        <rFont val="Calibri"/>
        <family val="2"/>
        <charset val="238"/>
        <scheme val="minor"/>
      </rPr>
      <t xml:space="preserve">. Izolace EPE a podšívka 12C PEVA </t>
    </r>
    <r>
      <rPr>
        <sz val="11"/>
        <color rgb="FF0000CC"/>
        <rFont val="Calibri"/>
        <family val="2"/>
        <charset val="238"/>
        <scheme val="minor"/>
      </rPr>
      <t>nebo PE pěna o tloušťce 3 mm s PEVA 12C</t>
    </r>
    <r>
      <rPr>
        <sz val="11"/>
        <color theme="1"/>
        <rFont val="Calibri"/>
        <family val="2"/>
        <charset val="238"/>
        <scheme val="minor"/>
      </rPr>
      <t xml:space="preserve">. 
Má zapínání na suchý zip nebo magnet, malou přední kapsu a krátký popruh na přenášení na horní straně.
Rozměry: 30 x 18 x 14 cm (+/- 3 cm).
Barva: Béžová/krémová/přírodní.
</t>
    </r>
    <r>
      <rPr>
        <b/>
        <sz val="11"/>
        <color theme="1"/>
        <rFont val="Calibri"/>
        <family val="2"/>
        <charset val="238"/>
        <scheme val="minor"/>
      </rPr>
      <t>Potisk:</t>
    </r>
    <r>
      <rPr>
        <sz val="11"/>
        <color theme="1"/>
        <rFont val="Calibri"/>
        <family val="2"/>
        <charset val="238"/>
        <scheme val="minor"/>
      </rPr>
      <t xml:space="preserve"> "Myšlenková mapa kruh" umístěno uprostřed tašky,"LOGO ZČU Projektové centrum" přizpůsobit dle jednotného vizuálního stylu, barva modrá a umístění nalevo dole, viz obrázek.
Viz </t>
    </r>
    <r>
      <rPr>
        <sz val="11"/>
        <color rgb="FFFF0000"/>
        <rFont val="Calibri"/>
        <family val="2"/>
        <charset val="238"/>
        <scheme val="minor"/>
      </rPr>
      <t>Příloha č. 3 Kupní smlouvy - potisk_PP (II.)-005-2025.zip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</si>
</sst>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2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2"/>
      <color indexed="2"/>
      <name val="Calibri"/>
      <family val="2"/>
      <charset val="238"/>
      <scheme val="minor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7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11"/>
      <color indexed="64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0000CC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0" fillId="0" borderId="0"/>
    <xf numFmtId="0" fontId="11" fillId="0" borderId="0"/>
    <xf numFmtId="0" fontId="11" fillId="0" borderId="0"/>
    <xf numFmtId="0" fontId="22" fillId="0" borderId="0"/>
    <xf numFmtId="0" fontId="22" fillId="0" borderId="0"/>
  </cellStyleXfs>
  <cellXfs count="106">
    <xf numFmtId="0" fontId="0" fillId="0" borderId="0" xfId="0"/>
    <xf numFmtId="0" fontId="0" fillId="0" borderId="0" xfId="0" applyProtection="1"/>
    <xf numFmtId="0" fontId="21" fillId="2" borderId="0" xfId="0" applyFont="1" applyFill="1" applyAlignment="1" applyProtection="1">
      <alignment horizontal="left" vertical="center" wrapText="1"/>
    </xf>
    <xf numFmtId="0" fontId="21" fillId="2" borderId="0" xfId="0" applyFont="1" applyFill="1" applyAlignment="1" applyProtection="1">
      <alignment horizontal="left" vertical="center"/>
    </xf>
    <xf numFmtId="49" fontId="0" fillId="0" borderId="0" xfId="0" applyNumberFormat="1" applyAlignment="1" applyProtection="1">
      <alignment horizontal="center" vertical="top" wrapText="1"/>
    </xf>
    <xf numFmtId="49" fontId="0" fillId="0" borderId="0" xfId="0" applyNumberFormat="1" applyAlignment="1" applyProtection="1">
      <alignment vertical="top" wrapText="1"/>
    </xf>
    <xf numFmtId="0" fontId="0" fillId="0" borderId="0" xfId="0" applyAlignment="1" applyProtection="1">
      <alignment wrapText="1"/>
    </xf>
    <xf numFmtId="0" fontId="12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vertical="top" wrapText="1"/>
    </xf>
    <xf numFmtId="0" fontId="14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4" fillId="0" borderId="0" xfId="0" applyFont="1" applyAlignment="1" applyProtection="1">
      <alignment horizontal="left" vertical="center" wrapText="1"/>
    </xf>
    <xf numFmtId="0" fontId="16" fillId="0" borderId="0" xfId="0" applyFont="1" applyAlignment="1" applyProtection="1">
      <alignment vertical="center" wrapText="1"/>
    </xf>
    <xf numFmtId="0" fontId="19" fillId="0" borderId="0" xfId="0" applyFont="1" applyAlignment="1" applyProtection="1">
      <alignment vertical="top" wrapText="1"/>
    </xf>
    <xf numFmtId="0" fontId="0" fillId="4" borderId="1" xfId="0" applyFill="1" applyBorder="1" applyProtection="1"/>
    <xf numFmtId="0" fontId="0" fillId="0" borderId="0" xfId="0" applyAlignment="1" applyProtection="1">
      <alignment horizontal="left" vertical="top" indent="1"/>
    </xf>
    <xf numFmtId="0" fontId="23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 indent="1"/>
    </xf>
    <xf numFmtId="0" fontId="0" fillId="0" borderId="0" xfId="0" applyAlignment="1" applyProtection="1">
      <alignment horizontal="center" vertical="top" wrapText="1"/>
    </xf>
    <xf numFmtId="0" fontId="0" fillId="0" borderId="0" xfId="0" applyAlignment="1" applyProtection="1">
      <alignment horizontal="right" vertical="center" indent="1"/>
    </xf>
    <xf numFmtId="0" fontId="14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8" fillId="2" borderId="7" xfId="0" applyFont="1" applyFill="1" applyBorder="1" applyAlignment="1" applyProtection="1">
      <alignment horizontal="center" vertical="center" textRotation="90" wrapText="1"/>
    </xf>
    <xf numFmtId="0" fontId="18" fillId="5" borderId="8" xfId="0" applyFont="1" applyFill="1" applyBorder="1" applyAlignment="1" applyProtection="1">
      <alignment horizontal="center" vertical="center" wrapText="1"/>
    </xf>
    <xf numFmtId="0" fontId="14" fillId="4" borderId="8" xfId="0" applyFont="1" applyFill="1" applyBorder="1" applyAlignment="1" applyProtection="1">
      <alignment horizontal="center" vertical="center" wrapText="1"/>
    </xf>
    <xf numFmtId="0" fontId="14" fillId="5" borderId="8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13" xfId="0" applyNumberForma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left" vertical="center" wrapText="1" indent="1"/>
    </xf>
    <xf numFmtId="3" fontId="0" fillId="3" borderId="14" xfId="0" applyNumberFormat="1" applyFill="1" applyBorder="1" applyAlignment="1" applyProtection="1">
      <alignment horizontal="center" vertical="center" wrapText="1"/>
    </xf>
    <xf numFmtId="0" fontId="0" fillId="3" borderId="14" xfId="0" applyFill="1" applyBorder="1" applyAlignment="1" applyProtection="1">
      <alignment horizontal="center" vertical="center" wrapText="1"/>
    </xf>
    <xf numFmtId="0" fontId="3" fillId="3" borderId="14" xfId="0" applyFont="1" applyFill="1" applyBorder="1" applyAlignment="1" applyProtection="1">
      <alignment horizontal="left" vertical="center" wrapText="1" indent="1"/>
    </xf>
    <xf numFmtId="0" fontId="9" fillId="3" borderId="14" xfId="0" applyFont="1" applyFill="1" applyBorder="1" applyAlignment="1" applyProtection="1">
      <alignment horizontal="left" vertical="center" wrapText="1" indent="1"/>
    </xf>
    <xf numFmtId="164" fontId="0" fillId="0" borderId="14" xfId="0" applyNumberFormat="1" applyBorder="1" applyAlignment="1" applyProtection="1">
      <alignment horizontal="right" vertical="center" indent="1"/>
    </xf>
    <xf numFmtId="164" fontId="0" fillId="3" borderId="14" xfId="0" applyNumberFormat="1" applyFill="1" applyBorder="1" applyAlignment="1" applyProtection="1">
      <alignment horizontal="right" vertical="center" indent="1"/>
    </xf>
    <xf numFmtId="165" fontId="0" fillId="0" borderId="14" xfId="0" applyNumberFormat="1" applyBorder="1" applyAlignment="1" applyProtection="1">
      <alignment horizontal="right" vertical="center" indent="1"/>
    </xf>
    <xf numFmtId="0" fontId="0" fillId="0" borderId="14" xfId="0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 wrapText="1"/>
    </xf>
    <xf numFmtId="0" fontId="13" fillId="3" borderId="2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14" fillId="3" borderId="2" xfId="0" applyFont="1" applyFill="1" applyBorder="1" applyAlignment="1" applyProtection="1">
      <alignment horizontal="center" vertical="center" wrapText="1"/>
    </xf>
    <xf numFmtId="1" fontId="18" fillId="3" borderId="2" xfId="0" applyNumberFormat="1" applyFont="1" applyFill="1" applyBorder="1" applyAlignment="1" applyProtection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 wrapText="1"/>
    </xf>
    <xf numFmtId="3" fontId="0" fillId="2" borderId="15" xfId="0" applyNumberFormat="1" applyFill="1" applyBorder="1" applyAlignment="1" applyProtection="1">
      <alignment horizontal="center" vertical="center" wrapText="1"/>
    </xf>
    <xf numFmtId="0" fontId="1" fillId="3" borderId="16" xfId="0" applyFont="1" applyFill="1" applyBorder="1" applyAlignment="1" applyProtection="1">
      <alignment horizontal="left" vertical="center" wrapText="1" indent="1"/>
    </xf>
    <xf numFmtId="3" fontId="0" fillId="3" borderId="16" xfId="0" applyNumberFormat="1" applyFill="1" applyBorder="1" applyAlignment="1" applyProtection="1">
      <alignment horizontal="center" vertical="center" wrapText="1"/>
    </xf>
    <xf numFmtId="0" fontId="0" fillId="3" borderId="16" xfId="0" applyFill="1" applyBorder="1" applyAlignment="1" applyProtection="1">
      <alignment horizontal="center" vertical="center" wrapText="1"/>
    </xf>
    <xf numFmtId="0" fontId="9" fillId="3" borderId="16" xfId="0" applyFont="1" applyFill="1" applyBorder="1" applyAlignment="1" applyProtection="1">
      <alignment horizontal="left" vertical="center" wrapText="1" indent="1"/>
    </xf>
    <xf numFmtId="164" fontId="0" fillId="0" borderId="16" xfId="0" applyNumberFormat="1" applyBorder="1" applyAlignment="1" applyProtection="1">
      <alignment horizontal="right" vertical="center" indent="1"/>
    </xf>
    <xf numFmtId="164" fontId="0" fillId="3" borderId="16" xfId="0" applyNumberFormat="1" applyFill="1" applyBorder="1" applyAlignment="1" applyProtection="1">
      <alignment horizontal="right" vertical="center" indent="1"/>
    </xf>
    <xf numFmtId="165" fontId="0" fillId="0" borderId="16" xfId="0" applyNumberFormat="1" applyBorder="1" applyAlignment="1" applyProtection="1">
      <alignment horizontal="right" vertical="center" indent="1"/>
    </xf>
    <xf numFmtId="0" fontId="0" fillId="0" borderId="16" xfId="0" applyBorder="1" applyAlignment="1" applyProtection="1">
      <alignment horizontal="center" vertical="center"/>
    </xf>
    <xf numFmtId="0" fontId="3" fillId="3" borderId="12" xfId="0" applyFont="1" applyFill="1" applyBorder="1" applyAlignment="1" applyProtection="1">
      <alignment horizontal="center" vertical="center" wrapText="1"/>
    </xf>
    <xf numFmtId="0" fontId="13" fillId="3" borderId="12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 wrapText="1"/>
    </xf>
    <xf numFmtId="0" fontId="14" fillId="3" borderId="12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1" fontId="18" fillId="3" borderId="12" xfId="0" applyNumberFormat="1" applyFont="1" applyFill="1" applyBorder="1" applyAlignment="1" applyProtection="1">
      <alignment horizontal="center" vertical="center" wrapText="1"/>
    </xf>
    <xf numFmtId="0" fontId="10" fillId="3" borderId="12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wrapText="1"/>
    </xf>
    <xf numFmtId="0" fontId="3" fillId="3" borderId="16" xfId="0" applyFont="1" applyFill="1" applyBorder="1" applyAlignment="1" applyProtection="1">
      <alignment horizontal="left" vertical="center" wrapText="1" indent="1"/>
    </xf>
    <xf numFmtId="0" fontId="7" fillId="3" borderId="16" xfId="0" applyFont="1" applyFill="1" applyBorder="1" applyAlignment="1" applyProtection="1">
      <alignment horizontal="left" vertical="center" wrapText="1" indent="1"/>
    </xf>
    <xf numFmtId="3" fontId="0" fillId="2" borderId="9" xfId="0" applyNumberForma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left" vertical="center" wrapText="1" indent="1"/>
    </xf>
    <xf numFmtId="3" fontId="0" fillId="3" borderId="10" xfId="0" applyNumberFormat="1" applyFill="1" applyBorder="1" applyAlignment="1" applyProtection="1">
      <alignment horizontal="center" vertical="center" wrapText="1"/>
    </xf>
    <xf numFmtId="0" fontId="0" fillId="3" borderId="10" xfId="0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horizontal="left" vertical="center" wrapText="1" indent="1"/>
    </xf>
    <xf numFmtId="0" fontId="9" fillId="3" borderId="10" xfId="0" applyFont="1" applyFill="1" applyBorder="1" applyAlignment="1" applyProtection="1">
      <alignment horizontal="left" vertical="center" wrapText="1" indent="1"/>
    </xf>
    <xf numFmtId="164" fontId="0" fillId="0" borderId="10" xfId="0" applyNumberFormat="1" applyBorder="1" applyAlignment="1" applyProtection="1">
      <alignment horizontal="right" vertical="center" indent="1"/>
    </xf>
    <xf numFmtId="164" fontId="0" fillId="3" borderId="10" xfId="0" applyNumberFormat="1" applyFill="1" applyBorder="1" applyAlignment="1" applyProtection="1">
      <alignment horizontal="right" vertical="center" indent="1"/>
    </xf>
    <xf numFmtId="165" fontId="0" fillId="0" borderId="10" xfId="0" applyNumberFormat="1" applyBorder="1" applyAlignment="1" applyProtection="1">
      <alignment horizontal="right" vertical="center" indent="1"/>
    </xf>
    <xf numFmtId="0" fontId="0" fillId="0" borderId="10" xfId="0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 wrapText="1"/>
    </xf>
    <xf numFmtId="0" fontId="13" fillId="3" borderId="11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14" fillId="3" borderId="11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1" fontId="18" fillId="3" borderId="11" xfId="0" applyNumberFormat="1" applyFont="1" applyFill="1" applyBorder="1" applyAlignment="1" applyProtection="1">
      <alignment horizontal="center" vertical="center" wrapText="1"/>
    </xf>
    <xf numFmtId="0" fontId="10" fillId="3" borderId="11" xfId="0" applyFont="1" applyFill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center" vertical="center" wrapText="1"/>
    </xf>
    <xf numFmtId="0" fontId="0" fillId="0" borderId="6" xfId="0" applyBorder="1" applyProtection="1"/>
    <xf numFmtId="0" fontId="14" fillId="0" borderId="0" xfId="0" applyFont="1" applyAlignment="1" applyProtection="1">
      <alignment horizontal="left"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8" fillId="5" borderId="3" xfId="0" applyFont="1" applyFill="1" applyBorder="1" applyAlignment="1" applyProtection="1">
      <alignment horizontal="center" vertical="center" wrapText="1"/>
    </xf>
    <xf numFmtId="0" fontId="14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2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right" vertical="center" wrapText="1"/>
    </xf>
    <xf numFmtId="0" fontId="18" fillId="0" borderId="0" xfId="0" applyFont="1" applyAlignment="1" applyProtection="1">
      <alignment horizontal="left" vertical="center" wrapText="1"/>
    </xf>
    <xf numFmtId="0" fontId="18" fillId="0" borderId="0" xfId="0" applyFont="1" applyAlignment="1" applyProtection="1">
      <alignment horizontal="left" vertical="center" wrapText="1"/>
    </xf>
    <xf numFmtId="164" fontId="19" fillId="0" borderId="0" xfId="0" applyNumberFormat="1" applyFont="1" applyAlignment="1" applyProtection="1">
      <alignment horizontal="right" vertical="center" indent="1"/>
    </xf>
    <xf numFmtId="164" fontId="12" fillId="0" borderId="3" xfId="0" applyNumberFormat="1" applyFont="1" applyBorder="1" applyAlignment="1" applyProtection="1">
      <alignment horizontal="center" vertical="center"/>
    </xf>
    <xf numFmtId="164" fontId="12" fillId="0" borderId="4" xfId="0" applyNumberFormat="1" applyFont="1" applyBorder="1" applyAlignment="1" applyProtection="1">
      <alignment horizontal="center" vertical="center"/>
    </xf>
    <xf numFmtId="0" fontId="0" fillId="0" borderId="4" xfId="0" applyBorder="1" applyProtection="1"/>
    <xf numFmtId="0" fontId="0" fillId="0" borderId="5" xfId="0" applyBorder="1" applyProtection="1"/>
    <xf numFmtId="4" fontId="0" fillId="0" borderId="0" xfId="0" applyNumberFormat="1" applyAlignment="1" applyProtection="1">
      <alignment horizontal="center" vertical="top" wrapText="1"/>
    </xf>
    <xf numFmtId="164" fontId="26" fillId="4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4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4" borderId="10" xfId="0" applyNumberFormat="1" applyFont="1" applyFill="1" applyBorder="1" applyAlignment="1" applyProtection="1">
      <alignment horizontal="right" vertical="center" wrapText="1" indent="1"/>
      <protection locked="0"/>
    </xf>
  </cellXfs>
  <cellStyles count="6">
    <cellStyle name="Normální" xfId="0" builtinId="0"/>
    <cellStyle name="Normální 2" xfId="4" xr:uid="{00000000-0005-0000-0000-000001000000}"/>
    <cellStyle name="normální 3" xfId="1" xr:uid="{00000000-0005-0000-0000-000001000000}"/>
    <cellStyle name="Normální 3 2" xfId="5" xr:uid="{00000000-0005-0000-0000-000003000000}"/>
    <cellStyle name="normální 3 3" xfId="3" xr:uid="{00000000-0005-0000-0000-000001000000}"/>
    <cellStyle name="Normální 4" xfId="2" xr:uid="{00000000-0005-0000-0000-000030000000}"/>
  </cellStyles>
  <dxfs count="7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numFmt numFmtId="3" formatCode="#,##0"/>
    </dxf>
    <dxf>
      <numFmt numFmtId="30" formatCode="@"/>
      <fill>
        <patternFill patternType="solid">
          <fgColor rgb="FFFF9F9F"/>
          <bgColor rgb="FFFF9F9F"/>
        </patternFill>
      </fill>
    </dxf>
  </dxfs>
  <tableStyles count="0" defaultTableStyle="TableStyleMedium2" defaultPivotStyle="PivotStyleLight16"/>
  <colors>
    <mruColors>
      <color rgb="FF0000CC"/>
      <color rgb="FF663300"/>
      <color rgb="FFC9F1FF"/>
      <color rgb="FFF9AE8D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819150</xdr:colOff>
      <xdr:row>6</xdr:row>
      <xdr:rowOff>228600</xdr:rowOff>
    </xdr:from>
    <xdr:to>
      <xdr:col>6</xdr:col>
      <xdr:colOff>2295525</xdr:colOff>
      <xdr:row>6</xdr:row>
      <xdr:rowOff>2316825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DF66DFFF-F5C4-4854-8670-2827EDF9A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63600" y="2895600"/>
          <a:ext cx="1476375" cy="2088225"/>
        </a:xfrm>
        <a:prstGeom prst="rect">
          <a:avLst/>
        </a:prstGeom>
      </xdr:spPr>
    </xdr:pic>
    <xdr:clientData/>
  </xdr:twoCellAnchor>
  <xdr:twoCellAnchor editAs="oneCell">
    <xdr:from>
      <xdr:col>6</xdr:col>
      <xdr:colOff>828675</xdr:colOff>
      <xdr:row>7</xdr:row>
      <xdr:rowOff>171451</xdr:rowOff>
    </xdr:from>
    <xdr:to>
      <xdr:col>6</xdr:col>
      <xdr:colOff>2300398</xdr:colOff>
      <xdr:row>7</xdr:row>
      <xdr:rowOff>2266951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E6B8C5D8-A8AC-43D8-B78B-755624662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3125" y="5353051"/>
          <a:ext cx="1471723" cy="2095500"/>
        </a:xfrm>
        <a:prstGeom prst="rect">
          <a:avLst/>
        </a:prstGeom>
      </xdr:spPr>
    </xdr:pic>
    <xdr:clientData/>
  </xdr:twoCellAnchor>
  <xdr:twoCellAnchor editAs="oneCell">
    <xdr:from>
      <xdr:col>6</xdr:col>
      <xdr:colOff>763029</xdr:colOff>
      <xdr:row>8</xdr:row>
      <xdr:rowOff>114300</xdr:rowOff>
    </xdr:from>
    <xdr:to>
      <xdr:col>6</xdr:col>
      <xdr:colOff>2262867</xdr:colOff>
      <xdr:row>8</xdr:row>
      <xdr:rowOff>2235713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F74BEC0D-AC24-4809-8781-3463EE4EB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07479" y="7762875"/>
          <a:ext cx="1499838" cy="2121413"/>
        </a:xfrm>
        <a:prstGeom prst="rect">
          <a:avLst/>
        </a:prstGeom>
      </xdr:spPr>
    </xdr:pic>
    <xdr:clientData/>
  </xdr:twoCellAnchor>
  <xdr:twoCellAnchor editAs="oneCell">
    <xdr:from>
      <xdr:col>6</xdr:col>
      <xdr:colOff>752476</xdr:colOff>
      <xdr:row>9</xdr:row>
      <xdr:rowOff>209551</xdr:rowOff>
    </xdr:from>
    <xdr:to>
      <xdr:col>6</xdr:col>
      <xdr:colOff>2314576</xdr:colOff>
      <xdr:row>9</xdr:row>
      <xdr:rowOff>2419029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0FDA656B-E6CB-42E9-BF95-80BCB41AA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96926" y="10296526"/>
          <a:ext cx="1562100" cy="2209478"/>
        </a:xfrm>
        <a:prstGeom prst="rect">
          <a:avLst/>
        </a:prstGeom>
      </xdr:spPr>
    </xdr:pic>
    <xdr:clientData/>
  </xdr:twoCellAnchor>
  <xdr:twoCellAnchor editAs="oneCell">
    <xdr:from>
      <xdr:col>6</xdr:col>
      <xdr:colOff>886912</xdr:colOff>
      <xdr:row>10</xdr:row>
      <xdr:rowOff>238124</xdr:rowOff>
    </xdr:from>
    <xdr:to>
      <xdr:col>6</xdr:col>
      <xdr:colOff>2438880</xdr:colOff>
      <xdr:row>10</xdr:row>
      <xdr:rowOff>2366009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72D9A551-41DF-429F-AC9A-A666ED429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31362" y="12896849"/>
          <a:ext cx="1551968" cy="2127885"/>
        </a:xfrm>
        <a:prstGeom prst="rect">
          <a:avLst/>
        </a:prstGeom>
      </xdr:spPr>
    </xdr:pic>
    <xdr:clientData/>
  </xdr:twoCellAnchor>
  <xdr:twoCellAnchor editAs="oneCell">
    <xdr:from>
      <xdr:col>6</xdr:col>
      <xdr:colOff>725595</xdr:colOff>
      <xdr:row>11</xdr:row>
      <xdr:rowOff>285750</xdr:rowOff>
    </xdr:from>
    <xdr:to>
      <xdr:col>6</xdr:col>
      <xdr:colOff>2364921</xdr:colOff>
      <xdr:row>11</xdr:row>
      <xdr:rowOff>2604457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6F846CF1-B515-4275-A066-AB7D8687D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70045" y="15525750"/>
          <a:ext cx="1639326" cy="2318707"/>
        </a:xfrm>
        <a:prstGeom prst="rect">
          <a:avLst/>
        </a:prstGeom>
      </xdr:spPr>
    </xdr:pic>
    <xdr:clientData/>
  </xdr:twoCellAnchor>
  <xdr:twoCellAnchor editAs="oneCell">
    <xdr:from>
      <xdr:col>6</xdr:col>
      <xdr:colOff>962387</xdr:colOff>
      <xdr:row>12</xdr:row>
      <xdr:rowOff>152400</xdr:rowOff>
    </xdr:from>
    <xdr:to>
      <xdr:col>6</xdr:col>
      <xdr:colOff>2366282</xdr:colOff>
      <xdr:row>12</xdr:row>
      <xdr:rowOff>2138109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3BA32C99-8872-4CE2-8E29-276918E70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06837" y="18345150"/>
          <a:ext cx="1403895" cy="1985709"/>
        </a:xfrm>
        <a:prstGeom prst="rect">
          <a:avLst/>
        </a:prstGeom>
      </xdr:spPr>
    </xdr:pic>
    <xdr:clientData/>
  </xdr:twoCellAnchor>
  <xdr:twoCellAnchor editAs="oneCell">
    <xdr:from>
      <xdr:col>6</xdr:col>
      <xdr:colOff>733844</xdr:colOff>
      <xdr:row>13</xdr:row>
      <xdr:rowOff>152400</xdr:rowOff>
    </xdr:from>
    <xdr:to>
      <xdr:col>6</xdr:col>
      <xdr:colOff>2389415</xdr:colOff>
      <xdr:row>13</xdr:row>
      <xdr:rowOff>2494084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735389F7-809B-4BDD-A74F-B478412F4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78294" y="20659725"/>
          <a:ext cx="1655571" cy="2341684"/>
        </a:xfrm>
        <a:prstGeom prst="rect">
          <a:avLst/>
        </a:prstGeom>
      </xdr:spPr>
    </xdr:pic>
    <xdr:clientData/>
  </xdr:twoCellAnchor>
  <xdr:twoCellAnchor editAs="oneCell">
    <xdr:from>
      <xdr:col>6</xdr:col>
      <xdr:colOff>860155</xdr:colOff>
      <xdr:row>14</xdr:row>
      <xdr:rowOff>114299</xdr:rowOff>
    </xdr:from>
    <xdr:to>
      <xdr:col>6</xdr:col>
      <xdr:colOff>2309927</xdr:colOff>
      <xdr:row>14</xdr:row>
      <xdr:rowOff>2164896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782BB0FC-CEF3-4A72-A8BF-E8B632EB0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4605" y="23260049"/>
          <a:ext cx="1449772" cy="2050597"/>
        </a:xfrm>
        <a:prstGeom prst="rect">
          <a:avLst/>
        </a:prstGeom>
      </xdr:spPr>
    </xdr:pic>
    <xdr:clientData/>
  </xdr:twoCellAnchor>
  <xdr:twoCellAnchor editAs="oneCell">
    <xdr:from>
      <xdr:col>6</xdr:col>
      <xdr:colOff>805672</xdr:colOff>
      <xdr:row>15</xdr:row>
      <xdr:rowOff>114299</xdr:rowOff>
    </xdr:from>
    <xdr:to>
      <xdr:col>6</xdr:col>
      <xdr:colOff>2026102</xdr:colOff>
      <xdr:row>15</xdr:row>
      <xdr:rowOff>1840508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343BE437-26AF-4CF8-A141-47E3071C5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50122" y="25746074"/>
          <a:ext cx="1220430" cy="1726209"/>
        </a:xfrm>
        <a:prstGeom prst="rect">
          <a:avLst/>
        </a:prstGeom>
      </xdr:spPr>
    </xdr:pic>
    <xdr:clientData/>
  </xdr:twoCellAnchor>
  <xdr:twoCellAnchor editAs="oneCell">
    <xdr:from>
      <xdr:col>6</xdr:col>
      <xdr:colOff>786276</xdr:colOff>
      <xdr:row>16</xdr:row>
      <xdr:rowOff>200025</xdr:rowOff>
    </xdr:from>
    <xdr:to>
      <xdr:col>6</xdr:col>
      <xdr:colOff>2071007</xdr:colOff>
      <xdr:row>16</xdr:row>
      <xdr:rowOff>1963279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id="{A120838F-CEA4-4971-B7FD-971EEEA76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0726" y="27822525"/>
          <a:ext cx="1284731" cy="1763254"/>
        </a:xfrm>
        <a:prstGeom prst="rect">
          <a:avLst/>
        </a:prstGeom>
      </xdr:spPr>
    </xdr:pic>
    <xdr:clientData/>
  </xdr:twoCellAnchor>
  <xdr:twoCellAnchor editAs="oneCell">
    <xdr:from>
      <xdr:col>6</xdr:col>
      <xdr:colOff>529209</xdr:colOff>
      <xdr:row>17</xdr:row>
      <xdr:rowOff>104775</xdr:rowOff>
    </xdr:from>
    <xdr:to>
      <xdr:col>6</xdr:col>
      <xdr:colOff>2330904</xdr:colOff>
      <xdr:row>17</xdr:row>
      <xdr:rowOff>2653141</xdr:rowOff>
    </xdr:to>
    <xdr:pic>
      <xdr:nvPicPr>
        <xdr:cNvPr id="23" name="Obrázek 22">
          <a:extLst>
            <a:ext uri="{FF2B5EF4-FFF2-40B4-BE49-F238E27FC236}">
              <a16:creationId xmlns:a16="http://schemas.microsoft.com/office/drawing/2014/main" id="{ECC5F4D6-F7EE-4D97-B883-4A2061A17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73659" y="29984700"/>
          <a:ext cx="1801695" cy="25483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64"/>
  <sheetViews>
    <sheetView tabSelected="1" zoomScale="91" zoomScaleNormal="91" workbookViewId="0">
      <selection activeCell="Q7" sqref="Q7:Q18"/>
    </sheetView>
  </sheetViews>
  <sheetFormatPr defaultRowHeight="15" x14ac:dyDescent="0.25"/>
  <cols>
    <col min="1" max="1" width="1.42578125" style="1" bestFit="1" customWidth="1"/>
    <col min="2" max="2" width="5.5703125" style="1" bestFit="1" customWidth="1"/>
    <col min="3" max="3" width="36" style="5" customWidth="1"/>
    <col min="4" max="4" width="11" style="102" customWidth="1"/>
    <col min="5" max="5" width="12" style="4" customWidth="1"/>
    <col min="6" max="6" width="125.140625" style="5" customWidth="1"/>
    <col min="7" max="7" width="45.28515625" style="5" customWidth="1"/>
    <col min="8" max="8" width="17.7109375" style="5" hidden="1" customWidth="1"/>
    <col min="9" max="9" width="21.7109375" style="1" customWidth="1"/>
    <col min="10" max="10" width="23.7109375" style="1" customWidth="1"/>
    <col min="11" max="11" width="20.5703125" style="1" bestFit="1" customWidth="1"/>
    <col min="12" max="12" width="23.85546875" style="1" customWidth="1"/>
    <col min="13" max="13" width="22.42578125" style="1" customWidth="1"/>
    <col min="14" max="14" width="22" style="1" customWidth="1"/>
    <col min="15" max="15" width="30.42578125" style="1" hidden="1" customWidth="1"/>
    <col min="16" max="16" width="36" style="1" customWidth="1"/>
    <col min="17" max="17" width="31.5703125" style="1" customWidth="1"/>
    <col min="18" max="18" width="35.28515625" style="1" customWidth="1"/>
    <col min="19" max="19" width="21.7109375" style="1" customWidth="1"/>
    <col min="20" max="20" width="11.5703125" style="1" hidden="1" customWidth="1"/>
    <col min="21" max="21" width="29.28515625" style="6" customWidth="1"/>
    <col min="22" max="22" width="8.28515625" style="1" customWidth="1"/>
    <col min="23" max="16384" width="9.140625" style="1"/>
  </cols>
  <sheetData>
    <row r="1" spans="1:21" ht="39.75" customHeight="1" x14ac:dyDescent="0.25">
      <c r="B1" s="2" t="s">
        <v>28</v>
      </c>
      <c r="C1" s="3"/>
      <c r="D1" s="3"/>
    </row>
    <row r="2" spans="1:21" ht="20.100000000000001" customHeight="1" x14ac:dyDescent="0.25">
      <c r="C2" s="1"/>
      <c r="D2" s="7"/>
      <c r="E2" s="8"/>
      <c r="F2" s="9"/>
      <c r="G2" s="9"/>
      <c r="H2" s="9"/>
      <c r="I2" s="9"/>
      <c r="J2" s="9"/>
      <c r="L2" s="10"/>
      <c r="M2" s="11"/>
      <c r="N2" s="11"/>
      <c r="O2" s="11"/>
      <c r="P2" s="11"/>
      <c r="Q2" s="11"/>
      <c r="R2" s="11"/>
      <c r="S2" s="11"/>
      <c r="T2" s="11"/>
      <c r="U2" s="12"/>
    </row>
    <row r="3" spans="1:21" ht="20.100000000000001" customHeight="1" x14ac:dyDescent="0.25">
      <c r="B3" s="13"/>
      <c r="C3" s="14" t="s">
        <v>0</v>
      </c>
      <c r="D3" s="15"/>
      <c r="E3" s="15"/>
      <c r="F3" s="15"/>
      <c r="G3" s="15"/>
      <c r="H3" s="16"/>
      <c r="I3" s="16"/>
      <c r="J3" s="16"/>
      <c r="K3" s="16"/>
      <c r="L3" s="16"/>
      <c r="N3" s="17"/>
      <c r="O3" s="17"/>
      <c r="P3" s="17"/>
    </row>
    <row r="4" spans="1:21" ht="20.100000000000001" customHeight="1" thickBot="1" x14ac:dyDescent="0.3">
      <c r="B4" s="18"/>
      <c r="C4" s="19" t="s">
        <v>1</v>
      </c>
      <c r="D4" s="15"/>
      <c r="E4" s="15"/>
      <c r="F4" s="15"/>
      <c r="G4" s="15"/>
      <c r="H4" s="9"/>
      <c r="I4" s="10"/>
      <c r="J4" s="10"/>
      <c r="L4" s="10"/>
      <c r="R4" s="20"/>
    </row>
    <row r="5" spans="1:21" ht="34.5" customHeight="1" thickBot="1" x14ac:dyDescent="0.3">
      <c r="B5" s="21"/>
      <c r="C5" s="22"/>
      <c r="D5" s="23"/>
      <c r="E5" s="23"/>
      <c r="F5" s="9"/>
      <c r="G5" s="9"/>
      <c r="H5" s="24"/>
      <c r="J5" s="25" t="s">
        <v>2</v>
      </c>
      <c r="U5" s="26"/>
    </row>
    <row r="6" spans="1:21" ht="77.25" customHeight="1" thickTop="1" thickBot="1" x14ac:dyDescent="0.3">
      <c r="B6" s="27" t="s">
        <v>3</v>
      </c>
      <c r="C6" s="28" t="s">
        <v>13</v>
      </c>
      <c r="D6" s="28" t="s">
        <v>4</v>
      </c>
      <c r="E6" s="28" t="s">
        <v>14</v>
      </c>
      <c r="F6" s="28" t="s">
        <v>15</v>
      </c>
      <c r="G6" s="28" t="s">
        <v>25</v>
      </c>
      <c r="H6" s="28" t="s">
        <v>16</v>
      </c>
      <c r="I6" s="28" t="s">
        <v>5</v>
      </c>
      <c r="J6" s="29" t="s">
        <v>6</v>
      </c>
      <c r="K6" s="30" t="s">
        <v>7</v>
      </c>
      <c r="L6" s="30" t="s">
        <v>8</v>
      </c>
      <c r="M6" s="28" t="s">
        <v>17</v>
      </c>
      <c r="N6" s="28" t="s">
        <v>18</v>
      </c>
      <c r="O6" s="28" t="s">
        <v>40</v>
      </c>
      <c r="P6" s="28" t="s">
        <v>19</v>
      </c>
      <c r="Q6" s="30" t="s">
        <v>20</v>
      </c>
      <c r="R6" s="28" t="s">
        <v>21</v>
      </c>
      <c r="S6" s="28" t="s">
        <v>43</v>
      </c>
      <c r="T6" s="28" t="s">
        <v>22</v>
      </c>
      <c r="U6" s="28" t="s">
        <v>23</v>
      </c>
    </row>
    <row r="7" spans="1:21" ht="198" customHeight="1" x14ac:dyDescent="0.25">
      <c r="A7" s="31"/>
      <c r="B7" s="32">
        <v>1</v>
      </c>
      <c r="C7" s="33" t="s">
        <v>45</v>
      </c>
      <c r="D7" s="34">
        <v>300</v>
      </c>
      <c r="E7" s="35" t="s">
        <v>24</v>
      </c>
      <c r="F7" s="36" t="s">
        <v>46</v>
      </c>
      <c r="G7" s="37"/>
      <c r="H7" s="38">
        <f t="shared" ref="H7:H18" si="0">D7*I7</f>
        <v>9000</v>
      </c>
      <c r="I7" s="39">
        <v>30</v>
      </c>
      <c r="J7" s="103"/>
      <c r="K7" s="40">
        <f t="shared" ref="K7" si="1">D7*J7</f>
        <v>0</v>
      </c>
      <c r="L7" s="41" t="str">
        <f t="shared" ref="L7" si="2">IF(ISNUMBER(J7), IF(J7&gt;I7,"NEVYHOVUJE","VYHOVUJE")," ")</f>
        <v xml:space="preserve"> </v>
      </c>
      <c r="M7" s="42" t="s">
        <v>27</v>
      </c>
      <c r="N7" s="43" t="s">
        <v>39</v>
      </c>
      <c r="O7" s="44"/>
      <c r="P7" s="45" t="s">
        <v>44</v>
      </c>
      <c r="Q7" s="42" t="s">
        <v>56</v>
      </c>
      <c r="R7" s="43" t="s">
        <v>41</v>
      </c>
      <c r="S7" s="46" t="s">
        <v>42</v>
      </c>
      <c r="T7" s="47"/>
      <c r="U7" s="48" t="s">
        <v>12</v>
      </c>
    </row>
    <row r="8" spans="1:21" ht="194.25" customHeight="1" x14ac:dyDescent="0.25">
      <c r="A8" s="31"/>
      <c r="B8" s="49">
        <v>2</v>
      </c>
      <c r="C8" s="50" t="s">
        <v>57</v>
      </c>
      <c r="D8" s="51">
        <v>300</v>
      </c>
      <c r="E8" s="52" t="s">
        <v>24</v>
      </c>
      <c r="F8" s="50" t="s">
        <v>58</v>
      </c>
      <c r="G8" s="53"/>
      <c r="H8" s="54">
        <f t="shared" si="0"/>
        <v>9000</v>
      </c>
      <c r="I8" s="55">
        <v>30</v>
      </c>
      <c r="J8" s="104"/>
      <c r="K8" s="56">
        <f t="shared" ref="K8:K17" si="3">D8*J8</f>
        <v>0</v>
      </c>
      <c r="L8" s="57" t="str">
        <f t="shared" ref="L8:L17" si="4">IF(ISNUMBER(J8), IF(J8&gt;I8,"NEVYHOVUJE","VYHOVUJE")," ")</f>
        <v xml:space="preserve"> </v>
      </c>
      <c r="M8" s="58"/>
      <c r="N8" s="59"/>
      <c r="O8" s="60"/>
      <c r="P8" s="61"/>
      <c r="Q8" s="62"/>
      <c r="R8" s="59"/>
      <c r="S8" s="63"/>
      <c r="T8" s="64"/>
      <c r="U8" s="65"/>
    </row>
    <row r="9" spans="1:21" ht="192" customHeight="1" x14ac:dyDescent="0.25">
      <c r="A9" s="31"/>
      <c r="B9" s="49">
        <v>3</v>
      </c>
      <c r="C9" s="50" t="s">
        <v>29</v>
      </c>
      <c r="D9" s="51">
        <v>200</v>
      </c>
      <c r="E9" s="52" t="s">
        <v>24</v>
      </c>
      <c r="F9" s="66" t="s">
        <v>47</v>
      </c>
      <c r="G9" s="53"/>
      <c r="H9" s="54">
        <f t="shared" si="0"/>
        <v>28000</v>
      </c>
      <c r="I9" s="55">
        <v>140</v>
      </c>
      <c r="J9" s="104"/>
      <c r="K9" s="56">
        <f t="shared" si="3"/>
        <v>0</v>
      </c>
      <c r="L9" s="57" t="str">
        <f t="shared" si="4"/>
        <v xml:space="preserve"> </v>
      </c>
      <c r="M9" s="58"/>
      <c r="N9" s="59"/>
      <c r="O9" s="60"/>
      <c r="P9" s="61"/>
      <c r="Q9" s="62"/>
      <c r="R9" s="59"/>
      <c r="S9" s="63"/>
      <c r="T9" s="64"/>
      <c r="U9" s="65"/>
    </row>
    <row r="10" spans="1:21" ht="202.5" customHeight="1" x14ac:dyDescent="0.25">
      <c r="A10" s="31"/>
      <c r="B10" s="49">
        <v>4</v>
      </c>
      <c r="C10" s="67" t="s">
        <v>30</v>
      </c>
      <c r="D10" s="51">
        <v>200</v>
      </c>
      <c r="E10" s="52" t="s">
        <v>24</v>
      </c>
      <c r="F10" s="66" t="s">
        <v>48</v>
      </c>
      <c r="G10" s="53"/>
      <c r="H10" s="54">
        <f t="shared" si="0"/>
        <v>16000</v>
      </c>
      <c r="I10" s="55">
        <v>80</v>
      </c>
      <c r="J10" s="104"/>
      <c r="K10" s="56">
        <f t="shared" si="3"/>
        <v>0</v>
      </c>
      <c r="L10" s="57" t="str">
        <f t="shared" si="4"/>
        <v xml:space="preserve"> </v>
      </c>
      <c r="M10" s="58"/>
      <c r="N10" s="59"/>
      <c r="O10" s="60"/>
      <c r="P10" s="61"/>
      <c r="Q10" s="62"/>
      <c r="R10" s="59"/>
      <c r="S10" s="63"/>
      <c r="T10" s="64"/>
      <c r="U10" s="65"/>
    </row>
    <row r="11" spans="1:21" ht="203.25" customHeight="1" x14ac:dyDescent="0.25">
      <c r="A11" s="31"/>
      <c r="B11" s="49">
        <v>5</v>
      </c>
      <c r="C11" s="67" t="s">
        <v>31</v>
      </c>
      <c r="D11" s="51">
        <v>400</v>
      </c>
      <c r="E11" s="52" t="s">
        <v>24</v>
      </c>
      <c r="F11" s="66" t="s">
        <v>49</v>
      </c>
      <c r="G11" s="53"/>
      <c r="H11" s="54">
        <f t="shared" si="0"/>
        <v>18000</v>
      </c>
      <c r="I11" s="55">
        <v>45</v>
      </c>
      <c r="J11" s="104"/>
      <c r="K11" s="56">
        <f t="shared" ref="K11:K13" si="5">D11*J11</f>
        <v>0</v>
      </c>
      <c r="L11" s="57" t="str">
        <f t="shared" ref="L11:L13" si="6">IF(ISNUMBER(J11), IF(J11&gt;I11,"NEVYHOVUJE","VYHOVUJE")," ")</f>
        <v xml:space="preserve"> </v>
      </c>
      <c r="M11" s="58"/>
      <c r="N11" s="59"/>
      <c r="O11" s="60"/>
      <c r="P11" s="61"/>
      <c r="Q11" s="62"/>
      <c r="R11" s="59"/>
      <c r="S11" s="63"/>
      <c r="T11" s="64"/>
      <c r="U11" s="65"/>
    </row>
    <row r="12" spans="1:21" ht="232.5" customHeight="1" x14ac:dyDescent="0.25">
      <c r="A12" s="31"/>
      <c r="B12" s="49">
        <v>6</v>
      </c>
      <c r="C12" s="67" t="s">
        <v>32</v>
      </c>
      <c r="D12" s="51">
        <v>300</v>
      </c>
      <c r="E12" s="52" t="s">
        <v>24</v>
      </c>
      <c r="F12" s="66" t="s">
        <v>50</v>
      </c>
      <c r="G12" s="53"/>
      <c r="H12" s="54">
        <f t="shared" si="0"/>
        <v>24000</v>
      </c>
      <c r="I12" s="55">
        <v>80</v>
      </c>
      <c r="J12" s="104"/>
      <c r="K12" s="56">
        <f t="shared" si="5"/>
        <v>0</v>
      </c>
      <c r="L12" s="57" t="str">
        <f t="shared" si="6"/>
        <v xml:space="preserve"> </v>
      </c>
      <c r="M12" s="58"/>
      <c r="N12" s="59"/>
      <c r="O12" s="60"/>
      <c r="P12" s="61"/>
      <c r="Q12" s="62"/>
      <c r="R12" s="59"/>
      <c r="S12" s="63"/>
      <c r="T12" s="64"/>
      <c r="U12" s="65"/>
    </row>
    <row r="13" spans="1:21" ht="182.25" customHeight="1" x14ac:dyDescent="0.25">
      <c r="A13" s="31"/>
      <c r="B13" s="49">
        <v>7</v>
      </c>
      <c r="C13" s="67" t="s">
        <v>33</v>
      </c>
      <c r="D13" s="51">
        <v>100</v>
      </c>
      <c r="E13" s="52" t="s">
        <v>24</v>
      </c>
      <c r="F13" s="66" t="s">
        <v>51</v>
      </c>
      <c r="G13" s="53"/>
      <c r="H13" s="54">
        <f t="shared" si="0"/>
        <v>34000</v>
      </c>
      <c r="I13" s="55">
        <v>340</v>
      </c>
      <c r="J13" s="104"/>
      <c r="K13" s="56">
        <f t="shared" si="5"/>
        <v>0</v>
      </c>
      <c r="L13" s="57" t="str">
        <f t="shared" si="6"/>
        <v xml:space="preserve"> </v>
      </c>
      <c r="M13" s="58"/>
      <c r="N13" s="59"/>
      <c r="O13" s="60"/>
      <c r="P13" s="61"/>
      <c r="Q13" s="62"/>
      <c r="R13" s="59"/>
      <c r="S13" s="63"/>
      <c r="T13" s="64"/>
      <c r="U13" s="65"/>
    </row>
    <row r="14" spans="1:21" ht="207.75" customHeight="1" x14ac:dyDescent="0.25">
      <c r="A14" s="31"/>
      <c r="B14" s="49">
        <v>8</v>
      </c>
      <c r="C14" s="67" t="s">
        <v>34</v>
      </c>
      <c r="D14" s="51">
        <v>200</v>
      </c>
      <c r="E14" s="52" t="s">
        <v>24</v>
      </c>
      <c r="F14" s="66" t="s">
        <v>52</v>
      </c>
      <c r="G14" s="53"/>
      <c r="H14" s="54">
        <f t="shared" si="0"/>
        <v>40000</v>
      </c>
      <c r="I14" s="55">
        <v>200</v>
      </c>
      <c r="J14" s="104"/>
      <c r="K14" s="56">
        <f t="shared" ref="K14:K16" si="7">D14*J14</f>
        <v>0</v>
      </c>
      <c r="L14" s="57" t="str">
        <f t="shared" ref="L14:L16" si="8">IF(ISNUMBER(J14), IF(J14&gt;I14,"NEVYHOVUJE","VYHOVUJE")," ")</f>
        <v xml:space="preserve"> </v>
      </c>
      <c r="M14" s="58"/>
      <c r="N14" s="59"/>
      <c r="O14" s="60"/>
      <c r="P14" s="61"/>
      <c r="Q14" s="62"/>
      <c r="R14" s="59"/>
      <c r="S14" s="63"/>
      <c r="T14" s="64"/>
      <c r="U14" s="65"/>
    </row>
    <row r="15" spans="1:21" ht="195.75" customHeight="1" x14ac:dyDescent="0.25">
      <c r="A15" s="31"/>
      <c r="B15" s="49">
        <v>9</v>
      </c>
      <c r="C15" s="67" t="s">
        <v>35</v>
      </c>
      <c r="D15" s="51">
        <v>200</v>
      </c>
      <c r="E15" s="52" t="s">
        <v>24</v>
      </c>
      <c r="F15" s="66" t="s">
        <v>53</v>
      </c>
      <c r="G15" s="53"/>
      <c r="H15" s="54">
        <f t="shared" si="0"/>
        <v>26000</v>
      </c>
      <c r="I15" s="55">
        <v>130</v>
      </c>
      <c r="J15" s="104"/>
      <c r="K15" s="56">
        <f t="shared" si="7"/>
        <v>0</v>
      </c>
      <c r="L15" s="57" t="str">
        <f t="shared" si="8"/>
        <v xml:space="preserve"> </v>
      </c>
      <c r="M15" s="58"/>
      <c r="N15" s="59"/>
      <c r="O15" s="60"/>
      <c r="P15" s="61"/>
      <c r="Q15" s="62"/>
      <c r="R15" s="59"/>
      <c r="S15" s="63"/>
      <c r="T15" s="64"/>
      <c r="U15" s="65"/>
    </row>
    <row r="16" spans="1:21" ht="156.75" customHeight="1" x14ac:dyDescent="0.25">
      <c r="A16" s="31"/>
      <c r="B16" s="49">
        <v>10</v>
      </c>
      <c r="C16" s="50" t="s">
        <v>36</v>
      </c>
      <c r="D16" s="51">
        <v>100</v>
      </c>
      <c r="E16" s="52" t="s">
        <v>24</v>
      </c>
      <c r="F16" s="66" t="s">
        <v>54</v>
      </c>
      <c r="G16" s="53"/>
      <c r="H16" s="54">
        <f t="shared" si="0"/>
        <v>4000</v>
      </c>
      <c r="I16" s="55">
        <v>40</v>
      </c>
      <c r="J16" s="104"/>
      <c r="K16" s="56">
        <f t="shared" si="7"/>
        <v>0</v>
      </c>
      <c r="L16" s="57" t="str">
        <f t="shared" si="8"/>
        <v xml:space="preserve"> </v>
      </c>
      <c r="M16" s="58"/>
      <c r="N16" s="59"/>
      <c r="O16" s="60"/>
      <c r="P16" s="61"/>
      <c r="Q16" s="62"/>
      <c r="R16" s="59"/>
      <c r="S16" s="63"/>
      <c r="T16" s="64"/>
      <c r="U16" s="65"/>
    </row>
    <row r="17" spans="1:21" ht="177.75" customHeight="1" x14ac:dyDescent="0.25">
      <c r="A17" s="31"/>
      <c r="B17" s="49">
        <v>11</v>
      </c>
      <c r="C17" s="67" t="s">
        <v>37</v>
      </c>
      <c r="D17" s="51">
        <v>100</v>
      </c>
      <c r="E17" s="52" t="s">
        <v>24</v>
      </c>
      <c r="F17" s="66" t="s">
        <v>55</v>
      </c>
      <c r="G17" s="53"/>
      <c r="H17" s="54">
        <f t="shared" si="0"/>
        <v>4000</v>
      </c>
      <c r="I17" s="55">
        <v>40</v>
      </c>
      <c r="J17" s="104"/>
      <c r="K17" s="56">
        <f t="shared" si="3"/>
        <v>0</v>
      </c>
      <c r="L17" s="57" t="str">
        <f t="shared" si="4"/>
        <v xml:space="preserve"> </v>
      </c>
      <c r="M17" s="58"/>
      <c r="N17" s="59"/>
      <c r="O17" s="60"/>
      <c r="P17" s="61"/>
      <c r="Q17" s="62"/>
      <c r="R17" s="59"/>
      <c r="S17" s="63"/>
      <c r="T17" s="64"/>
      <c r="U17" s="65"/>
    </row>
    <row r="18" spans="1:21" ht="239.25" customHeight="1" thickBot="1" x14ac:dyDescent="0.3">
      <c r="A18" s="31"/>
      <c r="B18" s="68">
        <v>12</v>
      </c>
      <c r="C18" s="69" t="s">
        <v>38</v>
      </c>
      <c r="D18" s="70">
        <v>100</v>
      </c>
      <c r="E18" s="71" t="s">
        <v>24</v>
      </c>
      <c r="F18" s="72" t="s">
        <v>59</v>
      </c>
      <c r="G18" s="73"/>
      <c r="H18" s="74">
        <f t="shared" si="0"/>
        <v>11000</v>
      </c>
      <c r="I18" s="75">
        <v>110</v>
      </c>
      <c r="J18" s="105"/>
      <c r="K18" s="76">
        <f t="shared" ref="K18" si="9">D18*J18</f>
        <v>0</v>
      </c>
      <c r="L18" s="77" t="str">
        <f t="shared" ref="L18" si="10">IF(ISNUMBER(J18), IF(J18&gt;I18,"NEVYHOVUJE","VYHOVUJE")," ")</f>
        <v xml:space="preserve"> </v>
      </c>
      <c r="M18" s="78"/>
      <c r="N18" s="79"/>
      <c r="O18" s="80"/>
      <c r="P18" s="81"/>
      <c r="Q18" s="82"/>
      <c r="R18" s="79"/>
      <c r="S18" s="83"/>
      <c r="T18" s="84"/>
      <c r="U18" s="85"/>
    </row>
    <row r="19" spans="1:21" ht="13.5" customHeight="1" thickTop="1" thickBot="1" x14ac:dyDescent="0.3">
      <c r="C19" s="1"/>
      <c r="D19" s="1"/>
      <c r="E19" s="1"/>
      <c r="F19" s="1"/>
      <c r="G19" s="1"/>
      <c r="H19" s="1"/>
      <c r="K19" s="86"/>
    </row>
    <row r="20" spans="1:21" ht="60.75" customHeight="1" thickTop="1" thickBot="1" x14ac:dyDescent="0.3">
      <c r="B20" s="87" t="s">
        <v>9</v>
      </c>
      <c r="C20" s="87"/>
      <c r="D20" s="87"/>
      <c r="E20" s="87"/>
      <c r="F20" s="87"/>
      <c r="G20" s="15"/>
      <c r="H20" s="88"/>
      <c r="I20" s="89" t="s">
        <v>10</v>
      </c>
      <c r="J20" s="90" t="s">
        <v>11</v>
      </c>
      <c r="K20" s="91"/>
      <c r="L20" s="92"/>
      <c r="M20" s="93"/>
      <c r="N20" s="24"/>
      <c r="O20" s="24"/>
      <c r="P20" s="24"/>
      <c r="Q20" s="24"/>
      <c r="R20" s="24"/>
      <c r="S20" s="24"/>
      <c r="T20" s="24"/>
      <c r="U20" s="94"/>
    </row>
    <row r="21" spans="1:21" ht="33" customHeight="1" thickTop="1" thickBot="1" x14ac:dyDescent="0.3">
      <c r="B21" s="95" t="s">
        <v>26</v>
      </c>
      <c r="C21" s="95"/>
      <c r="D21" s="95"/>
      <c r="E21" s="95"/>
      <c r="F21" s="95"/>
      <c r="G21" s="96"/>
      <c r="H21" s="97"/>
      <c r="I21" s="98">
        <f>SUM(H7:H18)</f>
        <v>223000</v>
      </c>
      <c r="J21" s="99">
        <f>SUM(K7:K18)</f>
        <v>0</v>
      </c>
      <c r="K21" s="100"/>
      <c r="L21" s="101"/>
      <c r="M21" s="93"/>
      <c r="T21" s="24"/>
      <c r="U21" s="94"/>
    </row>
    <row r="22" spans="1:21" ht="14.1" customHeight="1" thickTop="1" x14ac:dyDescent="0.25"/>
    <row r="23" spans="1:21" ht="14.25" customHeight="1" x14ac:dyDescent="0.25"/>
    <row r="24" spans="1:21" ht="14.1" customHeight="1" x14ac:dyDescent="0.25"/>
    <row r="25" spans="1:21" ht="14.25" customHeight="1" x14ac:dyDescent="0.25"/>
    <row r="26" spans="1:21" ht="14.25" customHeight="1" x14ac:dyDescent="0.25"/>
    <row r="27" spans="1:21" ht="14.1" customHeight="1" x14ac:dyDescent="0.25"/>
    <row r="28" spans="1:21" ht="14.25" customHeight="1" x14ac:dyDescent="0.25"/>
    <row r="29" spans="1:21" ht="14.25" customHeight="1" x14ac:dyDescent="0.25"/>
    <row r="30" spans="1:21" ht="14.25" customHeight="1" x14ac:dyDescent="0.25"/>
    <row r="31" spans="1:21" ht="14.25" customHeight="1" x14ac:dyDescent="0.25"/>
    <row r="32" spans="1:21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</sheetData>
  <sheetProtection algorithmName="SHA-512" hashValue="UCdpQJWibPGy+A1BIxlENUqgSnnh7TXso23GdahclRsfxBXllkj5jrA/NaqtNYeHcKPlWAZ26OONH3qlufNLGw==" saltValue="Q3gw0hmz9btv/7WW30JQOg==" spinCount="100000" sheet="1" objects="1" scenarios="1"/>
  <mergeCells count="14">
    <mergeCell ref="M7:M18"/>
    <mergeCell ref="N7:N18"/>
    <mergeCell ref="O7:O18"/>
    <mergeCell ref="P7:P18"/>
    <mergeCell ref="Q7:Q18"/>
    <mergeCell ref="R7:R18"/>
    <mergeCell ref="S7:S18"/>
    <mergeCell ref="T7:T18"/>
    <mergeCell ref="U7:U18"/>
    <mergeCell ref="B21:F21"/>
    <mergeCell ref="J21:L21"/>
    <mergeCell ref="B1:D1"/>
    <mergeCell ref="J20:L20"/>
    <mergeCell ref="B20:F20"/>
  </mergeCells>
  <conditionalFormatting sqref="B7:B18 D7:D18">
    <cfRule type="containsBlanks" dxfId="6" priority="88">
      <formula>LEN(TRIM(B7))=0</formula>
    </cfRule>
  </conditionalFormatting>
  <conditionalFormatting sqref="B7:B18">
    <cfRule type="cellIs" dxfId="5" priority="83" operator="greaterThanOrEqual">
      <formula>1</formula>
    </cfRule>
  </conditionalFormatting>
  <conditionalFormatting sqref="J7:J18">
    <cfRule type="notContainsBlanks" dxfId="4" priority="45">
      <formula>LEN(TRIM(J7))&gt;0</formula>
    </cfRule>
    <cfRule type="notContainsBlanks" dxfId="3" priority="46">
      <formula>LEN(TRIM(J7))&gt;0</formula>
    </cfRule>
    <cfRule type="containsBlanks" dxfId="2" priority="47">
      <formula>LEN(TRIM(J7))=0</formula>
    </cfRule>
  </conditionalFormatting>
  <conditionalFormatting sqref="L7:L18">
    <cfRule type="cellIs" dxfId="1" priority="79" operator="equal">
      <formula>"NEVYHOVUJE"</formula>
    </cfRule>
    <cfRule type="cellIs" dxfId="0" priority="80" operator="equal">
      <formula>"VYHOVUJE"</formula>
    </cfRule>
  </conditionalFormatting>
  <dataValidations count="3">
    <dataValidation type="list" showInputMessage="1" showErrorMessage="1" sqref="N7" xr:uid="{00000000-0002-0000-0000-000000000000}">
      <formula1>"ANO,NE"</formula1>
    </dataValidation>
    <dataValidation type="list" showInputMessage="1" showErrorMessage="1" sqref="E7:E18" xr:uid="{354766CB-D34D-4043-985E-78A75C2E98DD}">
      <formula1>"ks,bal,sada,"</formula1>
    </dataValidation>
    <dataValidation type="list" allowBlank="1" showInputMessage="1" showErrorMessage="1" sqref="U7" xr:uid="{FF7830E4-00A3-43C0-BC30-F032355EAD85}">
      <formula1>#REF!</formula1>
    </dataValidation>
  </dataValidations>
  <pageMargins left="0.18" right="0.18" top="0.15748031496062992" bottom="0.19685039370078741" header="0.15748031496062992" footer="0.19685039370078741"/>
  <pageSetup paperSize="9" scale="2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PP</vt:lpstr>
      <vt:lpstr>PP!Oblast_tisku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17.01.2022</dc:description>
  <cp:lastModifiedBy>Hana Pešková</cp:lastModifiedBy>
  <cp:revision>1</cp:revision>
  <cp:lastPrinted>2025-06-23T10:06:12Z</cp:lastPrinted>
  <dcterms:created xsi:type="dcterms:W3CDTF">2014-03-05T12:43:32Z</dcterms:created>
  <dcterms:modified xsi:type="dcterms:W3CDTF">2025-06-27T09:08:03Z</dcterms:modified>
</cp:coreProperties>
</file>