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VT(III.)\"/>
    </mc:Choice>
  </mc:AlternateContent>
  <xr:revisionPtr revIDLastSave="0" documentId="13_ncr:1_{6FBDD47D-2E49-469C-8346-1FD2555B4CB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T13" i="1"/>
  <c r="T15" i="1"/>
  <c r="T7" i="1"/>
  <c r="T8" i="1"/>
  <c r="S14" i="1"/>
  <c r="S15" i="1"/>
  <c r="S7" i="1"/>
  <c r="P9" i="1"/>
  <c r="P10" i="1"/>
  <c r="P11" i="1"/>
  <c r="P12" i="1"/>
  <c r="P13" i="1"/>
  <c r="P14" i="1"/>
  <c r="P15" i="1"/>
  <c r="S12" i="1"/>
  <c r="T12" i="1"/>
  <c r="S13" i="1"/>
  <c r="S8" i="1"/>
  <c r="P7" i="1"/>
  <c r="P8" i="1"/>
  <c r="T10" i="1" l="1"/>
  <c r="T9" i="1"/>
  <c r="T14" i="1"/>
  <c r="T11" i="1"/>
  <c r="R18" i="1"/>
  <c r="Q18" i="1"/>
</calcChain>
</file>

<file path=xl/sharedStrings.xml><?xml version="1.0" encoding="utf-8"?>
<sst xmlns="http://schemas.openxmlformats.org/spreadsheetml/2006/main" count="85" uniqueCount="64">
  <si>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</si>
  <si>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</si>
  <si>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</si>
  <si>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</si>
  <si>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</si>
  <si>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</si>
  <si>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</si>
  <si>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</si>
  <si>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</si>
  <si>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</si>
  <si>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</si>
  <si>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30231310-3 - Ploché monitory</t>
  </si>
  <si>
    <t>30236110-6 - Paměť RAM</t>
  </si>
  <si>
    <t xml:space="preserve">30237000-9 - Součásti, příslušenství a doplňky pro počítače 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</si>
  <si>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</si>
  <si>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</si>
  <si>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</si>
  <si>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</si>
  <si>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</si>
  <si>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</si>
  <si>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</si>
  <si>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</si>
  <si>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</si>
  <si>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</si>
  <si>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</si>
  <si>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</si>
  <si>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</si>
  <si>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</si>
  <si>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</si>
  <si>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</si>
  <si>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</si>
  <si>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</si>
  <si>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</si>
  <si>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</si>
  <si>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Pokud financováno z projektových prostředků, pak ŘEŠITEL uvede: NÁZEV A ČÍSLO DOTAČNÍHO PROJEKTU</t>
  </si>
  <si>
    <t xml:space="preserve">Příloha č. 2 Kupní smlouvy - technická specifikace
Výpočetní technika (III.) 088 - 2025 </t>
  </si>
  <si>
    <t>32GB paměť DDR4</t>
  </si>
  <si>
    <t>Monitor 4K</t>
  </si>
  <si>
    <t>Router/routerboard</t>
  </si>
  <si>
    <t>Wifi router / routerboard</t>
  </si>
  <si>
    <t>Vícetlačítková myš</t>
  </si>
  <si>
    <t>Vertikalni polohovatelna mys</t>
  </si>
  <si>
    <t>Prodlužovací kabel</t>
  </si>
  <si>
    <t>LCD monitor</t>
  </si>
  <si>
    <t>Dokovací stanice</t>
  </si>
  <si>
    <t>Společná faktura</t>
  </si>
  <si>
    <t>Ing. Pavel Janeček,
Tel.: 37763 2814</t>
  </si>
  <si>
    <t>Univerzitní 20,
301 00 Plzeň,
Centrum informatizace a výpočetní techniky - Odbor informačních systémů,
místnost UI 301</t>
  </si>
  <si>
    <t>Ing. Marek Zimmermann,
Tel.: 37763 2866,
735 713 898</t>
  </si>
  <si>
    <t>Univerzitní 20,
301 00 Plzeň,
Centrum informatizace a výpočetní techniky - Odbor informačních systémů,
místnost UI 322</t>
  </si>
  <si>
    <t>Ing. Jaroslav Vávře,
Tel.: 37763 2812,
727 806 469</t>
  </si>
  <si>
    <t>Ing. Ondřej Průcha,
Tel.: 37763 2827,
733 789 093</t>
  </si>
  <si>
    <t>Bc. Matěj Rampula,
722 616 318</t>
  </si>
  <si>
    <t>Univerzitní 20,
301 00 Plzeň,
Centrum informatizace a výpočetní techniky - Odbor informačních systémů,
místnost UI 317</t>
  </si>
  <si>
    <t>30 dní</t>
  </si>
  <si>
    <t>Celková kapacita paměti: 32 GB, 2 moduly, každý o kapacitě 16 GB.
Typ paměti: DDR4.
Provedení: DIMM.
Frekvence: 3200 MHz.
Časování: CL16 (maximálně 16 cyklů CAS latency).
Propustnost nejméně: 25600 MB/s.
Napětí: 1,35 V.
Pasivní chladič, technologie Extreme Memory Profile (XMP) 2.0, musí umožňovat současné použití s další pamětí o kapacitě 2x16 GB značky Kingston FURY Beast Black.</t>
  </si>
  <si>
    <t>Velikost úhlopříčky 30" nebo větší.
Rozlišení 4K (3840 x 2160 nebo 4096 x 2160).
Obnovovací frekvence 75Hz nebo vyšší.
Rozhraní displayport a HDMI.
Jas min. 300 cd/m2.
Typ panelu IPS, VA nebo OLED.
Třída energetické účinnosti v rozpětí A až F.</t>
  </si>
  <si>
    <t>Rozhraní LAN,
počet RJ-45 portů alespoň 5,
rychlost portů alespoň 100 Mb/s,
frekvence Wi-Fi 2400 MHz/5000 MHz,
max. výstupní výkon 23 dBm,
zisk (dBi) 2 (5GHz), 1,5 (2,4GHz),
normy/standard WiFi: 802.11a/b/g/n/ac,
minimálně režimy AP, Bridge, Klient, Repeater, Router,
šifrování/zabezpečení alespoň WEP, WPA, WPA2, 802.1X, MAC Address Filtering,
interní provedení antény,
včetně napájecího zdroje,
celková spotřeba max. 7 W,
možnost napájení 12V zdrojem,
DHCP, Firewall, IPSec, 
plná podpora IPv6, 
PoE vstup,
alespoň jeden PoE výstup,
velikost paměti alespoň 64 MB,
alespoň jeden USB port min verze 2.0.</t>
  </si>
  <si>
    <t>Rozhraní LAN,
počet RJ-45 portů alespoň 5,
rychlost portů alespoň 100 Mb/s,
bez WIFI,
včetně napájecího zdroje,
celková spotřeba max. 2 W,
možnost napájení 12V zdrojem,
DHCP, Firewall, IPSec,
plná podpora IPv6,
PoE vstup,
velikost paměti alespoň 64 MB.</t>
  </si>
  <si>
    <t>Drátová, pro praváky, optická, 
připojení skrze USB, 
citlivost minimálně 3200 DPI, možná změna DPI, 
odezva max. 1 ms, 
alespoň 7 tlačítek, klasické rolovací kolečko, 
životnost spínače (počet kliknutí) minimálně 1M, 
jednobarevné podsvícení, 
délka kabelu alespoň 1,8 m,
hmotnost minimálně 150 g a max 160 g,
kompatibilita minimálně s Windows 10 a Windows 11.</t>
  </si>
  <si>
    <r>
      <t>Ergonmomická vertikální myš,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optický senzor pohybu,
 citlivost  minimálně 4000 DPI, nastavitelná v krocích,
tříosá opěrka pro palec, úhel sklonu opěrky alespoň v rozmezí 35 - 70° a uživatelsky nastavitelný,
pro praváky, 
bezdrátové připojení,
alespoň 7 tlačítek - z toho alespoň 6 programovatelných, 3 plnohodnotná tlačítka, rolovací kolečko,
hmotnost max. 200 g,
výdrž baterie alespoň 3 měsíce,
podpora pro OS WIN.</t>
    </r>
  </si>
  <si>
    <t>Alespoň 4 zásuvky 230V, délka kabelu alespoň 3m, integrovaná přepěťová ochrana, alespoň 1x USB-A a 1x USB-C výstup, podpora PD (Power Delivery) pro USB porty (minimální výstupní výkon 20W).</t>
  </si>
  <si>
    <t>Úhlopříčka nejméně 33" (83,62 cm).
Rozlišení UWQHD (3440 x 1440 px) - poměr stran 21:9.
Technologie panelu IPS; rovný panel (ne prohnutý); úprava matná nebo antireflexní.
Možnost pivotu - otočení monitoru o 90 °.
Vstupní konektory alespoň 1x HDMI 2.0.
Třída energetické účinnosti v rozpětí A až F.</t>
  </si>
  <si>
    <t>Připojení do notebooku přes USB-C thunderbolt 4,
alespoň 1x HDMI alespoň verze 2.0,
alespoň 1x DisplayPort alespoň verze 1.4,
alespoň 80W napájení,
alespoň 2x USB-A.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</si>
</sst>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6" fillId="4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5" fillId="6" borderId="21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24" fillId="3" borderId="21" xfId="0" applyNumberFormat="1" applyFon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6" fillId="4" borderId="13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0" fontId="16" fillId="4" borderId="13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26" fillId="4" borderId="13" xfId="0" applyFont="1" applyFill="1" applyBorder="1" applyAlignment="1" applyProtection="1">
      <alignment horizontal="center" vertical="center" wrapTex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5"/>
  <sheetViews>
    <sheetView tabSelected="1" zoomScale="95" zoomScaleNormal="95" workbookViewId="0">
      <selection activeCell="F7" sqref="F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18" customWidth="1"/>
    <col min="5" max="5" width="10.5703125" style="22" customWidth="1"/>
    <col min="6" max="6" width="126.140625" style="4" customWidth="1"/>
    <col min="7" max="7" width="40.2851562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27.5703125" style="1" hidden="1" customWidth="1"/>
    <col min="12" max="12" width="28.42578125" style="1" customWidth="1"/>
    <col min="13" max="13" width="31.5703125" style="1" customWidth="1"/>
    <col min="14" max="14" width="39.285156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35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30</v>
      </c>
      <c r="H6" s="31" t="s">
        <v>32</v>
      </c>
      <c r="I6" s="32" t="s">
        <v>18</v>
      </c>
      <c r="J6" s="29" t="s">
        <v>19</v>
      </c>
      <c r="K6" s="29" t="s">
        <v>34</v>
      </c>
      <c r="L6" s="33" t="s">
        <v>20</v>
      </c>
      <c r="M6" s="34" t="s">
        <v>21</v>
      </c>
      <c r="N6" s="33" t="s">
        <v>22</v>
      </c>
      <c r="O6" s="29" t="s">
        <v>28</v>
      </c>
      <c r="P6" s="33" t="s">
        <v>23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24</v>
      </c>
      <c r="V6" s="33" t="s">
        <v>25</v>
      </c>
    </row>
    <row r="7" spans="1:22" ht="176.25" customHeight="1" thickTop="1" x14ac:dyDescent="0.25">
      <c r="A7" s="37"/>
      <c r="B7" s="38">
        <v>1</v>
      </c>
      <c r="C7" s="39" t="s">
        <v>36</v>
      </c>
      <c r="D7" s="40">
        <v>6</v>
      </c>
      <c r="E7" s="41" t="s">
        <v>31</v>
      </c>
      <c r="F7" s="42" t="s">
        <v>55</v>
      </c>
      <c r="G7" s="120"/>
      <c r="H7" s="43" t="s">
        <v>33</v>
      </c>
      <c r="I7" s="44" t="s">
        <v>45</v>
      </c>
      <c r="J7" s="45" t="s">
        <v>33</v>
      </c>
      <c r="K7" s="46"/>
      <c r="L7" s="47"/>
      <c r="M7" s="48" t="s">
        <v>46</v>
      </c>
      <c r="N7" s="49" t="s">
        <v>47</v>
      </c>
      <c r="O7" s="50" t="s">
        <v>54</v>
      </c>
      <c r="P7" s="51">
        <f>D7*Q7</f>
        <v>10200</v>
      </c>
      <c r="Q7" s="52">
        <v>1700</v>
      </c>
      <c r="R7" s="124"/>
      <c r="S7" s="53">
        <f>D7*R7</f>
        <v>0</v>
      </c>
      <c r="T7" s="54" t="str">
        <f t="shared" ref="T7:T8" si="0">IF(ISNUMBER(R7), IF(R7&gt;Q7,"NEVYHOVUJE","VYHOVUJE")," ")</f>
        <v xml:space="preserve"> </v>
      </c>
      <c r="U7" s="55"/>
      <c r="V7" s="56" t="s">
        <v>12</v>
      </c>
    </row>
    <row r="8" spans="1:22" ht="141" customHeight="1" x14ac:dyDescent="0.25">
      <c r="A8" s="37"/>
      <c r="B8" s="57">
        <v>2</v>
      </c>
      <c r="C8" s="58" t="s">
        <v>37</v>
      </c>
      <c r="D8" s="59">
        <v>1</v>
      </c>
      <c r="E8" s="60" t="s">
        <v>31</v>
      </c>
      <c r="F8" s="61" t="s">
        <v>56</v>
      </c>
      <c r="G8" s="121"/>
      <c r="H8" s="123"/>
      <c r="I8" s="63"/>
      <c r="J8" s="64"/>
      <c r="K8" s="58"/>
      <c r="L8" s="65"/>
      <c r="M8" s="66" t="s">
        <v>48</v>
      </c>
      <c r="N8" s="66" t="s">
        <v>49</v>
      </c>
      <c r="O8" s="67"/>
      <c r="P8" s="68">
        <f>D8*Q8</f>
        <v>14000</v>
      </c>
      <c r="Q8" s="69">
        <v>14000</v>
      </c>
      <c r="R8" s="125"/>
      <c r="S8" s="70">
        <f>D8*R8</f>
        <v>0</v>
      </c>
      <c r="T8" s="71" t="str">
        <f t="shared" si="0"/>
        <v xml:space="preserve"> </v>
      </c>
      <c r="U8" s="72"/>
      <c r="V8" s="73" t="s">
        <v>11</v>
      </c>
    </row>
    <row r="9" spans="1:22" ht="224.25" customHeight="1" x14ac:dyDescent="0.25">
      <c r="A9" s="37"/>
      <c r="B9" s="57">
        <v>3</v>
      </c>
      <c r="C9" s="58" t="s">
        <v>38</v>
      </c>
      <c r="D9" s="59">
        <v>1</v>
      </c>
      <c r="E9" s="60" t="s">
        <v>31</v>
      </c>
      <c r="F9" s="61" t="s">
        <v>58</v>
      </c>
      <c r="G9" s="121"/>
      <c r="H9" s="62" t="s">
        <v>33</v>
      </c>
      <c r="I9" s="63"/>
      <c r="J9" s="64"/>
      <c r="K9" s="58"/>
      <c r="L9" s="65"/>
      <c r="M9" s="74" t="s">
        <v>50</v>
      </c>
      <c r="N9" s="75" t="s">
        <v>49</v>
      </c>
      <c r="O9" s="67"/>
      <c r="P9" s="68">
        <f>D9*Q9</f>
        <v>1700</v>
      </c>
      <c r="Q9" s="69">
        <v>1700</v>
      </c>
      <c r="R9" s="125"/>
      <c r="S9" s="70">
        <f>D9*R9</f>
        <v>0</v>
      </c>
      <c r="T9" s="71" t="str">
        <f t="shared" ref="T9:T15" si="1">IF(ISNUMBER(R9), IF(R9&gt;Q9,"NEVYHOVUJE","VYHOVUJE")," ")</f>
        <v xml:space="preserve"> </v>
      </c>
      <c r="U9" s="72"/>
      <c r="V9" s="76" t="s">
        <v>13</v>
      </c>
    </row>
    <row r="10" spans="1:22" ht="326.25" customHeight="1" x14ac:dyDescent="0.25">
      <c r="A10" s="37"/>
      <c r="B10" s="57">
        <v>4</v>
      </c>
      <c r="C10" s="58" t="s">
        <v>39</v>
      </c>
      <c r="D10" s="59">
        <v>1</v>
      </c>
      <c r="E10" s="60" t="s">
        <v>31</v>
      </c>
      <c r="F10" s="61" t="s">
        <v>57</v>
      </c>
      <c r="G10" s="121"/>
      <c r="H10" s="62" t="s">
        <v>33</v>
      </c>
      <c r="I10" s="63"/>
      <c r="J10" s="64"/>
      <c r="K10" s="58"/>
      <c r="L10" s="65"/>
      <c r="M10" s="77"/>
      <c r="N10" s="77"/>
      <c r="O10" s="67"/>
      <c r="P10" s="68">
        <f>D10*Q10</f>
        <v>2100</v>
      </c>
      <c r="Q10" s="69">
        <v>2100</v>
      </c>
      <c r="R10" s="125"/>
      <c r="S10" s="70">
        <f>D10*R10</f>
        <v>0</v>
      </c>
      <c r="T10" s="71" t="str">
        <f t="shared" si="1"/>
        <v xml:space="preserve"> </v>
      </c>
      <c r="U10" s="72"/>
      <c r="V10" s="78"/>
    </row>
    <row r="11" spans="1:22" ht="187.5" customHeight="1" x14ac:dyDescent="0.25">
      <c r="A11" s="37"/>
      <c r="B11" s="57">
        <v>5</v>
      </c>
      <c r="C11" s="58" t="s">
        <v>40</v>
      </c>
      <c r="D11" s="59">
        <v>1</v>
      </c>
      <c r="E11" s="60" t="s">
        <v>31</v>
      </c>
      <c r="F11" s="61" t="s">
        <v>59</v>
      </c>
      <c r="G11" s="121"/>
      <c r="H11" s="62" t="s">
        <v>33</v>
      </c>
      <c r="I11" s="63"/>
      <c r="J11" s="64"/>
      <c r="K11" s="58"/>
      <c r="L11" s="65"/>
      <c r="M11" s="79"/>
      <c r="N11" s="79"/>
      <c r="O11" s="67"/>
      <c r="P11" s="68">
        <f>D11*Q11</f>
        <v>1200</v>
      </c>
      <c r="Q11" s="69">
        <v>1200</v>
      </c>
      <c r="R11" s="125"/>
      <c r="S11" s="70">
        <f>D11*R11</f>
        <v>0</v>
      </c>
      <c r="T11" s="71" t="str">
        <f t="shared" si="1"/>
        <v xml:space="preserve"> </v>
      </c>
      <c r="U11" s="72"/>
      <c r="V11" s="76" t="s">
        <v>14</v>
      </c>
    </row>
    <row r="12" spans="1:22" ht="185.25" customHeight="1" x14ac:dyDescent="0.25">
      <c r="A12" s="37"/>
      <c r="B12" s="57">
        <v>6</v>
      </c>
      <c r="C12" s="58" t="s">
        <v>41</v>
      </c>
      <c r="D12" s="59">
        <v>1</v>
      </c>
      <c r="E12" s="60" t="s">
        <v>31</v>
      </c>
      <c r="F12" s="61" t="s">
        <v>60</v>
      </c>
      <c r="G12" s="121"/>
      <c r="H12" s="62" t="s">
        <v>33</v>
      </c>
      <c r="I12" s="63"/>
      <c r="J12" s="64"/>
      <c r="K12" s="58"/>
      <c r="L12" s="65"/>
      <c r="M12" s="74" t="s">
        <v>51</v>
      </c>
      <c r="N12" s="75" t="s">
        <v>49</v>
      </c>
      <c r="O12" s="67"/>
      <c r="P12" s="68">
        <f>D12*Q12</f>
        <v>2600</v>
      </c>
      <c r="Q12" s="69">
        <v>2600</v>
      </c>
      <c r="R12" s="125"/>
      <c r="S12" s="70">
        <f>D12*R12</f>
        <v>0</v>
      </c>
      <c r="T12" s="71" t="str">
        <f t="shared" si="1"/>
        <v xml:space="preserve"> </v>
      </c>
      <c r="U12" s="72"/>
      <c r="V12" s="78"/>
    </row>
    <row r="13" spans="1:22" ht="67.5" customHeight="1" x14ac:dyDescent="0.25">
      <c r="A13" s="37"/>
      <c r="B13" s="57">
        <v>7</v>
      </c>
      <c r="C13" s="58" t="s">
        <v>42</v>
      </c>
      <c r="D13" s="59">
        <v>1</v>
      </c>
      <c r="E13" s="60" t="s">
        <v>31</v>
      </c>
      <c r="F13" s="61" t="s">
        <v>61</v>
      </c>
      <c r="G13" s="121"/>
      <c r="H13" s="62" t="s">
        <v>33</v>
      </c>
      <c r="I13" s="63"/>
      <c r="J13" s="64"/>
      <c r="K13" s="58"/>
      <c r="L13" s="65"/>
      <c r="M13" s="79"/>
      <c r="N13" s="80"/>
      <c r="O13" s="67"/>
      <c r="P13" s="68">
        <f>D13*Q13</f>
        <v>1000</v>
      </c>
      <c r="Q13" s="69">
        <v>1000</v>
      </c>
      <c r="R13" s="125"/>
      <c r="S13" s="70">
        <f>D13*R13</f>
        <v>0</v>
      </c>
      <c r="T13" s="71" t="str">
        <f t="shared" si="1"/>
        <v xml:space="preserve"> </v>
      </c>
      <c r="U13" s="72"/>
      <c r="V13" s="73" t="s">
        <v>13</v>
      </c>
    </row>
    <row r="14" spans="1:22" ht="136.5" customHeight="1" x14ac:dyDescent="0.25">
      <c r="A14" s="37"/>
      <c r="B14" s="57">
        <v>8</v>
      </c>
      <c r="C14" s="58" t="s">
        <v>43</v>
      </c>
      <c r="D14" s="59">
        <v>1</v>
      </c>
      <c r="E14" s="60" t="s">
        <v>31</v>
      </c>
      <c r="F14" s="61" t="s">
        <v>62</v>
      </c>
      <c r="G14" s="121"/>
      <c r="H14" s="123"/>
      <c r="I14" s="63"/>
      <c r="J14" s="64"/>
      <c r="K14" s="58"/>
      <c r="L14" s="65"/>
      <c r="M14" s="74" t="s">
        <v>52</v>
      </c>
      <c r="N14" s="74" t="s">
        <v>53</v>
      </c>
      <c r="O14" s="67"/>
      <c r="P14" s="68">
        <f>D14*Q14</f>
        <v>12000</v>
      </c>
      <c r="Q14" s="69">
        <v>12000</v>
      </c>
      <c r="R14" s="125"/>
      <c r="S14" s="70">
        <f>D14*R14</f>
        <v>0</v>
      </c>
      <c r="T14" s="71" t="str">
        <f t="shared" si="1"/>
        <v xml:space="preserve"> </v>
      </c>
      <c r="U14" s="72"/>
      <c r="V14" s="73" t="s">
        <v>11</v>
      </c>
    </row>
    <row r="15" spans="1:22" ht="116.25" customHeight="1" thickBot="1" x14ac:dyDescent="0.3">
      <c r="A15" s="37"/>
      <c r="B15" s="81">
        <v>9</v>
      </c>
      <c r="C15" s="82" t="s">
        <v>44</v>
      </c>
      <c r="D15" s="83">
        <v>1</v>
      </c>
      <c r="E15" s="84" t="s">
        <v>31</v>
      </c>
      <c r="F15" s="85" t="s">
        <v>63</v>
      </c>
      <c r="G15" s="122"/>
      <c r="H15" s="86" t="s">
        <v>33</v>
      </c>
      <c r="I15" s="87"/>
      <c r="J15" s="88"/>
      <c r="K15" s="82"/>
      <c r="L15" s="89"/>
      <c r="M15" s="90"/>
      <c r="N15" s="90"/>
      <c r="O15" s="91"/>
      <c r="P15" s="92">
        <f>D15*Q15</f>
        <v>4000</v>
      </c>
      <c r="Q15" s="93">
        <v>4000</v>
      </c>
      <c r="R15" s="126"/>
      <c r="S15" s="94">
        <f>D15*R15</f>
        <v>0</v>
      </c>
      <c r="T15" s="95" t="str">
        <f t="shared" si="1"/>
        <v xml:space="preserve"> </v>
      </c>
      <c r="U15" s="96"/>
      <c r="V15" s="97" t="s">
        <v>13</v>
      </c>
    </row>
    <row r="16" spans="1:22" ht="17.45" customHeight="1" thickTop="1" thickBot="1" x14ac:dyDescent="0.3">
      <c r="C16" s="1"/>
      <c r="D16" s="1"/>
      <c r="E16" s="1"/>
      <c r="F16" s="1"/>
      <c r="G16" s="1"/>
      <c r="H16" s="1"/>
      <c r="I16" s="1"/>
      <c r="J16" s="1"/>
      <c r="N16" s="1"/>
      <c r="O16" s="1"/>
      <c r="P16" s="1"/>
    </row>
    <row r="17" spans="2:22" ht="51.75" customHeight="1" thickTop="1" thickBot="1" x14ac:dyDescent="0.3">
      <c r="B17" s="98" t="s">
        <v>27</v>
      </c>
      <c r="C17" s="98"/>
      <c r="D17" s="98"/>
      <c r="E17" s="98"/>
      <c r="F17" s="98"/>
      <c r="G17" s="98"/>
      <c r="H17" s="99"/>
      <c r="I17" s="99"/>
      <c r="J17" s="100"/>
      <c r="K17" s="100"/>
      <c r="L17" s="27"/>
      <c r="M17" s="27"/>
      <c r="N17" s="27"/>
      <c r="O17" s="101"/>
      <c r="P17" s="101"/>
      <c r="Q17" s="102" t="s">
        <v>9</v>
      </c>
      <c r="R17" s="103" t="s">
        <v>10</v>
      </c>
      <c r="S17" s="104"/>
      <c r="T17" s="105"/>
      <c r="U17" s="106"/>
      <c r="V17" s="107"/>
    </row>
    <row r="18" spans="2:22" ht="50.45" customHeight="1" thickTop="1" thickBot="1" x14ac:dyDescent="0.3">
      <c r="B18" s="108" t="s">
        <v>26</v>
      </c>
      <c r="C18" s="108"/>
      <c r="D18" s="108"/>
      <c r="E18" s="108"/>
      <c r="F18" s="108"/>
      <c r="G18" s="108"/>
      <c r="H18" s="108"/>
      <c r="I18" s="109"/>
      <c r="L18" s="7"/>
      <c r="M18" s="7"/>
      <c r="N18" s="7"/>
      <c r="O18" s="110"/>
      <c r="P18" s="110"/>
      <c r="Q18" s="111">
        <f>SUM(P7:P15)</f>
        <v>48800</v>
      </c>
      <c r="R18" s="112">
        <f>SUM(S7:S15)</f>
        <v>0</v>
      </c>
      <c r="S18" s="113"/>
      <c r="T18" s="114"/>
    </row>
    <row r="19" spans="2:22" ht="15.75" thickTop="1" x14ac:dyDescent="0.25">
      <c r="B19" s="115" t="s">
        <v>29</v>
      </c>
      <c r="C19" s="115"/>
      <c r="D19" s="115"/>
      <c r="E19" s="115"/>
      <c r="F19" s="115"/>
      <c r="G19" s="115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22" x14ac:dyDescent="0.25">
      <c r="B20" s="116"/>
      <c r="C20" s="116"/>
      <c r="D20" s="116"/>
      <c r="E20" s="116"/>
      <c r="F20" s="116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2" x14ac:dyDescent="0.25">
      <c r="B21" s="116"/>
      <c r="C21" s="116"/>
      <c r="D21" s="116"/>
      <c r="E21" s="116"/>
      <c r="F21" s="116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2" x14ac:dyDescent="0.25">
      <c r="B22" s="116"/>
      <c r="C22" s="116"/>
      <c r="D22" s="116"/>
      <c r="E22" s="116"/>
      <c r="F22" s="116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2" ht="19.899999999999999" customHeight="1" x14ac:dyDescent="0.25">
      <c r="C23" s="100"/>
      <c r="D23" s="117"/>
      <c r="E23" s="100"/>
      <c r="F23" s="100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2" ht="19.899999999999999" customHeight="1" x14ac:dyDescent="0.25">
      <c r="H24" s="119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2" ht="19.899999999999999" customHeight="1" x14ac:dyDescent="0.25">
      <c r="C25" s="100"/>
      <c r="D25" s="117"/>
      <c r="E25" s="100"/>
      <c r="F25" s="100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2" ht="19.899999999999999" customHeight="1" x14ac:dyDescent="0.25">
      <c r="C26" s="100"/>
      <c r="D26" s="117"/>
      <c r="E26" s="100"/>
      <c r="F26" s="100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2" ht="19.899999999999999" customHeight="1" x14ac:dyDescent="0.25">
      <c r="C27" s="100"/>
      <c r="D27" s="117"/>
      <c r="E27" s="100"/>
      <c r="F27" s="100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2" ht="19.899999999999999" customHeight="1" x14ac:dyDescent="0.25">
      <c r="C28" s="100"/>
      <c r="D28" s="117"/>
      <c r="E28" s="100"/>
      <c r="F28" s="100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2" ht="19.899999999999999" customHeight="1" x14ac:dyDescent="0.25">
      <c r="C29" s="100"/>
      <c r="D29" s="117"/>
      <c r="E29" s="100"/>
      <c r="F29" s="100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2" ht="19.899999999999999" customHeight="1" x14ac:dyDescent="0.25">
      <c r="C30" s="100"/>
      <c r="D30" s="117"/>
      <c r="E30" s="100"/>
      <c r="F30" s="100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2" ht="19.899999999999999" customHeight="1" x14ac:dyDescent="0.25">
      <c r="C31" s="100"/>
      <c r="D31" s="117"/>
      <c r="E31" s="100"/>
      <c r="F31" s="100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2" ht="19.899999999999999" customHeight="1" x14ac:dyDescent="0.25">
      <c r="C32" s="100"/>
      <c r="D32" s="117"/>
      <c r="E32" s="100"/>
      <c r="F32" s="100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00"/>
      <c r="D33" s="117"/>
      <c r="E33" s="100"/>
      <c r="F33" s="100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00"/>
      <c r="D34" s="117"/>
      <c r="E34" s="100"/>
      <c r="F34" s="100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00"/>
      <c r="D35" s="117"/>
      <c r="E35" s="100"/>
      <c r="F35" s="100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00"/>
      <c r="D36" s="117"/>
      <c r="E36" s="100"/>
      <c r="F36" s="100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00"/>
      <c r="D37" s="117"/>
      <c r="E37" s="100"/>
      <c r="F37" s="100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00"/>
      <c r="D38" s="117"/>
      <c r="E38" s="100"/>
      <c r="F38" s="100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00"/>
      <c r="D39" s="117"/>
      <c r="E39" s="100"/>
      <c r="F39" s="100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00"/>
      <c r="D40" s="117"/>
      <c r="E40" s="100"/>
      <c r="F40" s="100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00"/>
      <c r="D41" s="117"/>
      <c r="E41" s="100"/>
      <c r="F41" s="100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00"/>
      <c r="D42" s="117"/>
      <c r="E42" s="100"/>
      <c r="F42" s="100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00"/>
      <c r="D43" s="117"/>
      <c r="E43" s="100"/>
      <c r="F43" s="100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00"/>
      <c r="D44" s="117"/>
      <c r="E44" s="100"/>
      <c r="F44" s="100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00"/>
      <c r="D45" s="117"/>
      <c r="E45" s="100"/>
      <c r="F45" s="100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00"/>
      <c r="D46" s="117"/>
      <c r="E46" s="100"/>
      <c r="F46" s="100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00"/>
      <c r="D47" s="117"/>
      <c r="E47" s="100"/>
      <c r="F47" s="100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00"/>
      <c r="D48" s="117"/>
      <c r="E48" s="100"/>
      <c r="F48" s="100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00"/>
      <c r="D49" s="117"/>
      <c r="E49" s="100"/>
      <c r="F49" s="100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00"/>
      <c r="D50" s="117"/>
      <c r="E50" s="100"/>
      <c r="F50" s="100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00"/>
      <c r="D51" s="117"/>
      <c r="E51" s="100"/>
      <c r="F51" s="100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00"/>
      <c r="D52" s="117"/>
      <c r="E52" s="100"/>
      <c r="F52" s="100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00"/>
      <c r="D53" s="117"/>
      <c r="E53" s="100"/>
      <c r="F53" s="100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00"/>
      <c r="D54" s="117"/>
      <c r="E54" s="100"/>
      <c r="F54" s="100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00"/>
      <c r="D55" s="117"/>
      <c r="E55" s="100"/>
      <c r="F55" s="100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00"/>
      <c r="D56" s="117"/>
      <c r="E56" s="100"/>
      <c r="F56" s="100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00"/>
      <c r="D57" s="117"/>
      <c r="E57" s="100"/>
      <c r="F57" s="100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00"/>
      <c r="D58" s="117"/>
      <c r="E58" s="100"/>
      <c r="F58" s="100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00"/>
      <c r="D59" s="117"/>
      <c r="E59" s="100"/>
      <c r="F59" s="100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00"/>
      <c r="D60" s="117"/>
      <c r="E60" s="100"/>
      <c r="F60" s="100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00"/>
      <c r="D61" s="117"/>
      <c r="E61" s="100"/>
      <c r="F61" s="100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00"/>
      <c r="D62" s="117"/>
      <c r="E62" s="100"/>
      <c r="F62" s="100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00"/>
      <c r="D63" s="117"/>
      <c r="E63" s="100"/>
      <c r="F63" s="100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00"/>
      <c r="D64" s="117"/>
      <c r="E64" s="100"/>
      <c r="F64" s="100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00"/>
      <c r="D65" s="117"/>
      <c r="E65" s="100"/>
      <c r="F65" s="100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00"/>
      <c r="D66" s="117"/>
      <c r="E66" s="100"/>
      <c r="F66" s="100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00"/>
      <c r="D67" s="117"/>
      <c r="E67" s="100"/>
      <c r="F67" s="100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00"/>
      <c r="D68" s="117"/>
      <c r="E68" s="100"/>
      <c r="F68" s="100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00"/>
      <c r="D69" s="117"/>
      <c r="E69" s="100"/>
      <c r="F69" s="100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00"/>
      <c r="D70" s="117"/>
      <c r="E70" s="100"/>
      <c r="F70" s="100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00"/>
      <c r="D71" s="117"/>
      <c r="E71" s="100"/>
      <c r="F71" s="100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00"/>
      <c r="D72" s="117"/>
      <c r="E72" s="100"/>
      <c r="F72" s="100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00"/>
      <c r="D73" s="117"/>
      <c r="E73" s="100"/>
      <c r="F73" s="100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00"/>
      <c r="D74" s="117"/>
      <c r="E74" s="100"/>
      <c r="F74" s="100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00"/>
      <c r="D75" s="117"/>
      <c r="E75" s="100"/>
      <c r="F75" s="100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00"/>
      <c r="D76" s="117"/>
      <c r="E76" s="100"/>
      <c r="F76" s="100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00"/>
      <c r="D77" s="117"/>
      <c r="E77" s="100"/>
      <c r="F77" s="100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00"/>
      <c r="D78" s="117"/>
      <c r="E78" s="100"/>
      <c r="F78" s="100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00"/>
      <c r="D79" s="117"/>
      <c r="E79" s="100"/>
      <c r="F79" s="100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00"/>
      <c r="D80" s="117"/>
      <c r="E80" s="100"/>
      <c r="F80" s="100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00"/>
      <c r="D81" s="117"/>
      <c r="E81" s="100"/>
      <c r="F81" s="100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00"/>
      <c r="D82" s="117"/>
      <c r="E82" s="100"/>
      <c r="F82" s="100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00"/>
      <c r="D83" s="117"/>
      <c r="E83" s="100"/>
      <c r="F83" s="100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00"/>
      <c r="D84" s="117"/>
      <c r="E84" s="100"/>
      <c r="F84" s="100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00"/>
      <c r="D85" s="117"/>
      <c r="E85" s="100"/>
      <c r="F85" s="100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00"/>
      <c r="D86" s="117"/>
      <c r="E86" s="100"/>
      <c r="F86" s="100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00"/>
      <c r="D87" s="117"/>
      <c r="E87" s="100"/>
      <c r="F87" s="100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00"/>
      <c r="D88" s="117"/>
      <c r="E88" s="100"/>
      <c r="F88" s="100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00"/>
      <c r="D89" s="117"/>
      <c r="E89" s="100"/>
      <c r="F89" s="100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00"/>
      <c r="D90" s="117"/>
      <c r="E90" s="100"/>
      <c r="F90" s="100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00"/>
      <c r="D91" s="117"/>
      <c r="E91" s="100"/>
      <c r="F91" s="100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00"/>
      <c r="D92" s="117"/>
      <c r="E92" s="100"/>
      <c r="F92" s="100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00"/>
      <c r="D93" s="117"/>
      <c r="E93" s="100"/>
      <c r="F93" s="100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00"/>
      <c r="D94" s="117"/>
      <c r="E94" s="100"/>
      <c r="F94" s="100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00"/>
      <c r="D95" s="117"/>
      <c r="E95" s="100"/>
      <c r="F95" s="100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00"/>
      <c r="D96" s="117"/>
      <c r="E96" s="100"/>
      <c r="F96" s="100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00"/>
      <c r="D97" s="117"/>
      <c r="E97" s="100"/>
      <c r="F97" s="100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00"/>
      <c r="D98" s="117"/>
      <c r="E98" s="100"/>
      <c r="F98" s="100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00"/>
      <c r="D99" s="117"/>
      <c r="E99" s="100"/>
      <c r="F99" s="100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00"/>
      <c r="D100" s="117"/>
      <c r="E100" s="100"/>
      <c r="F100" s="100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00"/>
      <c r="D101" s="117"/>
      <c r="E101" s="100"/>
      <c r="F101" s="100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00"/>
      <c r="D102" s="117"/>
      <c r="E102" s="100"/>
      <c r="F102" s="100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00"/>
      <c r="D103" s="117"/>
      <c r="E103" s="100"/>
      <c r="F103" s="100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00"/>
      <c r="D104" s="117"/>
      <c r="E104" s="100"/>
      <c r="F104" s="100"/>
      <c r="G104" s="16"/>
      <c r="H104" s="16"/>
      <c r="I104" s="11"/>
      <c r="J104" s="11"/>
      <c r="K104" s="11"/>
      <c r="L104" s="11"/>
      <c r="M104" s="11"/>
      <c r="N104" s="17"/>
      <c r="O104" s="17"/>
      <c r="P104" s="17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</sheetData>
  <sheetProtection algorithmName="SHA-512" hashValue="9byMBrQM1VMMCwvngLzw4sVZFn/lTDFGteH5G4y5VxD/cekE1aT7VFejcAtSagjJuB4FLX3+vS8x97uS6lNNxQ==" saltValue="p4Gewu8uKKfEPnvhA5kiSQ==" spinCount="100000" sheet="1" objects="1" scenarios="1"/>
  <mergeCells count="20">
    <mergeCell ref="U7:U15"/>
    <mergeCell ref="V11:V12"/>
    <mergeCell ref="V9:V10"/>
    <mergeCell ref="B1:D1"/>
    <mergeCell ref="G5:H5"/>
    <mergeCell ref="J7:J15"/>
    <mergeCell ref="O7:O15"/>
    <mergeCell ref="M14:M15"/>
    <mergeCell ref="N14:N15"/>
    <mergeCell ref="I7:I15"/>
    <mergeCell ref="L7:L15"/>
    <mergeCell ref="M9:M11"/>
    <mergeCell ref="N9:N11"/>
    <mergeCell ref="M12:M13"/>
    <mergeCell ref="N12:N13"/>
    <mergeCell ref="B19:G19"/>
    <mergeCell ref="R18:T18"/>
    <mergeCell ref="R17:T17"/>
    <mergeCell ref="B17:G17"/>
    <mergeCell ref="B18:H18"/>
  </mergeCells>
  <conditionalFormatting sqref="G7:H15 R7:R15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5">
    <cfRule type="notContainsBlanks" dxfId="2" priority="78">
      <formula>LEN(TRIM(G7))&gt;0</formula>
    </cfRule>
  </conditionalFormatting>
  <conditionalFormatting sqref="T7:T15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5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18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V7:V8 V15 V11 V14 V13 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Hana Pešková</cp:lastModifiedBy>
  <cp:revision>3</cp:revision>
  <cp:lastPrinted>2025-06-06T07:44:52Z</cp:lastPrinted>
  <dcterms:created xsi:type="dcterms:W3CDTF">2014-03-05T12:43:32Z</dcterms:created>
  <dcterms:modified xsi:type="dcterms:W3CDTF">2025-06-20T12:48:35Z</dcterms:modified>
</cp:coreProperties>
</file>