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083_PhD Infra\1 výzva\"/>
    </mc:Choice>
  </mc:AlternateContent>
  <xr:revisionPtr revIDLastSave="0" documentId="13_ncr:1_{417CD219-C4B1-434C-9B48-CD59CDD0F7C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11" i="1"/>
  <c r="S10" i="1"/>
  <c r="S9" i="1"/>
  <c r="S8" i="1"/>
  <c r="S7" i="1" l="1"/>
  <c r="R14" i="1" s="1"/>
  <c r="P7" i="1"/>
  <c r="Q14" i="1" s="1"/>
</calcChain>
</file>

<file path=xl/sharedStrings.xml><?xml version="1.0" encoding="utf-8"?>
<sst xmlns="http://schemas.openxmlformats.org/spreadsheetml/2006/main" count="52" uniqueCount="49">
  <si>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</si>
  <si>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</si>
  <si>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</si>
  <si>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</si>
  <si>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</si>
  <si>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</si>
  <si>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</si>
  <si>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</si>
  <si>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</si>
  <si>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</si>
  <si>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</si>
  <si>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</si>
  <si>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>30231310-3 - Ploché monitory</t>
  </si>
  <si>
    <t xml:space="preserve">30237000-9 - Součásti, příslušenství a doplňky pro počítače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</si>
  <si>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</si>
  <si>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</si>
  <si>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</si>
  <si>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</si>
  <si>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</si>
  <si>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</si>
  <si>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</si>
  <si>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</si>
  <si>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</si>
  <si>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</si>
  <si>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</si>
  <si>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</si>
  <si>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</si>
  <si>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</si>
  <si>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</si>
  <si>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</si>
  <si>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</si>
  <si>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</si>
  <si>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</si>
  <si>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</si>
  <si>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Samostatná faktura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</si>
  <si>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</si>
  <si>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Příloha č. 2 Kupní smlouvy - technická specifikace
Výpočetní technika (III.) 083 - 2025 </t>
  </si>
  <si>
    <t>Notebook grafický</t>
  </si>
  <si>
    <t>Název projektu: PhD Infra ZČU
Číslo projektu: CZ.02.01.01/00/22_012/0005200</t>
  </si>
  <si>
    <t>Mgr. Sabina Mattová, Ph.D.,
Tel.: 702 020 897,
37763 5103</t>
  </si>
  <si>
    <t>Sedláčkova 15, 
301 00 Plzeň, 
Fakulta filozofická - Katedra archeologie,
4. NP - místnost SP 401</t>
  </si>
  <si>
    <r>
      <t xml:space="preserve">Procesor minimálně 46 000 bodů dle passmark score, minimálně 20 jader.
Grafická karta minimálně 32 000 bodů passmark score, min. 12 GB paměti.
Displej min. 16 palců s rozlišením min. WUXGA 1920 x 1200, min. 400 nits.
Paměť RAM min. 64 GB DDR5 5600.
Úložiště min. SSD 2TB PCIe-4x4 NVMe.
Komunikace min. Wi-FI 7 + Bluetooth 5.4.
Čtečka otisku prstů, IR webkamera, CZ klávesnice musí být odolná proti polití.
Porty min.: 3x Thunderbolt 4 nebo lepší, 1x USB-A 3.2 Gen 2, 1x audio jack, 1x HDMI 2.1, 1x SD card čtečka, 1x RJ-45.
Existence ovladačů použitého HW ve Windows 11.
Podpora prostřednictvím internetu musí umožňovat stahování ovladačů a manuálu z internetu adresně pro konkrétní zadaný typ (sériové číslo) zařízení.
Hmotnost max. 2,5 kg, baterie min. 95 Whr.
Záruka min. 5 let se servisem NBD on-site.
</t>
    </r>
    <r>
      <rPr>
        <b/>
        <sz val="11"/>
        <color theme="1"/>
        <rFont val="Calibri"/>
        <family val="2"/>
        <charset val="238"/>
        <scheme val="minor"/>
      </rPr>
      <t>Brašna</t>
    </r>
    <r>
      <rPr>
        <sz val="11"/>
        <color theme="1"/>
        <rFont val="Calibri"/>
        <family val="2"/>
        <charset val="238"/>
        <scheme val="minor"/>
      </rPr>
      <t xml:space="preserve"> pro přenos notebooku.</t>
    </r>
  </si>
  <si>
    <r>
      <rPr>
        <b/>
        <sz val="11"/>
        <color theme="1"/>
        <rFont val="Calibri"/>
        <family val="2"/>
        <charset val="238"/>
        <scheme val="minor"/>
      </rPr>
      <t>Dokovací stanice:</t>
    </r>
    <r>
      <rPr>
        <sz val="11"/>
        <color theme="1"/>
        <rFont val="Calibri"/>
        <family val="2"/>
        <charset val="238"/>
        <scheme val="minor"/>
      </rPr>
      <t xml:space="preserve"> 
porty min. 3x USB-A 3.2 Gen 2, 2x USB-A 3.2 Gen1, 1x HDMI port, 2x DisplayPort, 1x Ethernet port, min. 1x USB-C, 1x Thunderbolt 4, Power delivery min. 280 W.
Kompatibilní s nabízeným notebookem. 
Záruka 24 měsíců.</t>
    </r>
  </si>
  <si>
    <t>Záruka na monitor minimálně 5 let se servisem NBD on-site</t>
  </si>
  <si>
    <t>Záruka na notebook min. 5 let se servisem NBD on-site.</t>
  </si>
  <si>
    <r>
      <rPr>
        <b/>
        <sz val="11"/>
        <color theme="1"/>
        <rFont val="Calibri"/>
        <family val="2"/>
        <charset val="238"/>
        <scheme val="minor"/>
      </rPr>
      <t xml:space="preserve">USB klávesnice a myš - </t>
    </r>
    <r>
      <rPr>
        <sz val="11"/>
        <color theme="1"/>
        <rFont val="Calibri"/>
        <family val="2"/>
        <charset val="238"/>
        <scheme val="minor"/>
      </rPr>
      <t>připojení USB, kancelářské provedení klávesnice a myši: 
Klávesnice Full size s numerickým blokem. 
Myš min. 3 tlačítka s kolečkem, optický senzor, min. 1 000 DPI.</t>
    </r>
  </si>
  <si>
    <r>
      <rPr>
        <b/>
        <sz val="11"/>
        <color theme="1"/>
        <rFont val="Calibri"/>
        <family val="2"/>
        <charset val="238"/>
        <scheme val="minor"/>
      </rPr>
      <t>Operační systém</t>
    </r>
    <r>
      <rPr>
        <sz val="11"/>
        <color theme="1"/>
        <rFont val="Calibri"/>
        <family val="2"/>
        <charset val="238"/>
        <scheme val="minor"/>
      </rPr>
      <t xml:space="preserve"> Windows 11 Pro 64-bit, předinstalovaný (nesmí to být licence typu K12 (EDU)).
OS Windows požadujeme z důvodu kompatibility s interními aplikacemi ZČÚ (Stag, Magion..).</t>
    </r>
  </si>
  <si>
    <t>21 dní</t>
  </si>
  <si>
    <r>
      <rPr>
        <b/>
        <sz val="11"/>
        <color theme="1"/>
        <rFont val="Calibri"/>
        <family val="2"/>
        <charset val="238"/>
        <scheme val="minor"/>
      </rPr>
      <t>Monitor 27 palců - 2 ks na 1 ks ntb (celkem 4 ks monitorů):</t>
    </r>
    <r>
      <rPr>
        <sz val="11"/>
        <color theme="1"/>
        <rFont val="Calibri"/>
        <family val="2"/>
        <charset val="238"/>
        <scheme val="minor"/>
      </rPr>
      <t xml:space="preserve">
Displej 27 palců s minimálním rozlišením QHD 2560 x 1440, typu IPS a poměrem stran 16:9.
Povrch displeje matný a nebo antireflexní.
Doba odezvy displeje max. 5 ms, 100% barevný rozsah sRGB, min. 120 Hz frekvence.
Jas minimálně 400 cd/m², kontrast min. 2 000:1.
Porty minimálně: 1x HDMI 2.0, 1x DisplayPort in, 1x DisplayPort out,1 x USB-C, 1x Thunderbolt 4 s funkcí power delivery min. 90 W  4x USB 3.2 Gen 2.
Plná podpora funkce MAC Address Pass Through.
Lze nastavit výšku, naklápění a otáčení.
Záruka minimálně 5 let se servisem NBD on-site.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Třída energetické účinnosti v rozpětí A až 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</si>
</sst>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7" fillId="0" borderId="0"/>
    <xf numFmtId="0" fontId="8" fillId="0" borderId="0"/>
    <xf numFmtId="0" fontId="25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Protection="1"/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4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21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26" fillId="4" borderId="4" xfId="3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left" vertical="center" wrapText="1" indent="1"/>
    </xf>
    <xf numFmtId="0" fontId="4" fillId="3" borderId="1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23" fillId="4" borderId="17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12" fillId="6" borderId="21" xfId="0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23" fillId="4" borderId="16" xfId="0" applyFont="1" applyFill="1" applyBorder="1" applyAlignment="1" applyProtection="1">
      <alignment horizontal="center" vertical="center" wrapText="1"/>
    </xf>
    <xf numFmtId="0" fontId="12" fillId="6" borderId="22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left" vertical="center" wrapText="1" indent="1"/>
    </xf>
    <xf numFmtId="0" fontId="4" fillId="3" borderId="19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12" fillId="6" borderId="20" xfId="0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2" fillId="0" borderId="0" xfId="2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</xf>
    <xf numFmtId="164" fontId="11" fillId="0" borderId="10" xfId="0" applyNumberFormat="1" applyFont="1" applyBorder="1" applyAlignment="1" applyProtection="1">
      <alignment horizontal="center" vertical="center"/>
    </xf>
    <xf numFmtId="164" fontId="11" fillId="0" borderId="1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/>
    </xf>
    <xf numFmtId="0" fontId="21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0" borderId="0" xfId="0" applyFont="1" applyAlignment="1" applyProtection="1">
      <alignment horizontal="left" vertical="center" wrapText="1"/>
    </xf>
    <xf numFmtId="0" fontId="13" fillId="4" borderId="13" xfId="0" applyFont="1" applyFill="1" applyBorder="1" applyAlignment="1" applyProtection="1">
      <alignment horizontal="left" vertical="center" wrapText="1" indent="1"/>
      <protection locked="0"/>
    </xf>
    <xf numFmtId="0" fontId="13" fillId="4" borderId="17" xfId="0" applyFont="1" applyFill="1" applyBorder="1" applyAlignment="1" applyProtection="1">
      <alignment horizontal="left" vertical="center" wrapText="1" indent="1"/>
      <protection locked="0"/>
    </xf>
    <xf numFmtId="0" fontId="13" fillId="4" borderId="16" xfId="0" applyFont="1" applyFill="1" applyBorder="1" applyAlignment="1" applyProtection="1">
      <alignment horizontal="left" vertical="center" wrapText="1" indent="1"/>
      <protection locked="0"/>
    </xf>
    <xf numFmtId="0" fontId="13" fillId="4" borderId="19" xfId="0" applyFont="1" applyFill="1" applyBorder="1" applyAlignment="1" applyProtection="1">
      <alignment horizontal="left" vertical="center" wrapText="1" inden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0" fontId="23" fillId="4" borderId="19" xfId="0" applyFont="1" applyFill="1" applyBorder="1" applyAlignment="1" applyProtection="1">
      <alignment horizontal="center" vertical="center" wrapText="1"/>
      <protection locked="0"/>
    </xf>
    <xf numFmtId="164" fontId="13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20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1"/>
  <sheetViews>
    <sheetView tabSelected="1" topLeftCell="D1" zoomScaleNormal="100" workbookViewId="0">
      <selection activeCell="H11" sqref="H11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5.42578125" style="4" customWidth="1"/>
    <col min="4" max="4" width="12.28515625" style="112" customWidth="1"/>
    <col min="5" max="5" width="10.5703125" style="22" customWidth="1"/>
    <col min="6" max="6" width="154.85546875" style="4" customWidth="1"/>
    <col min="7" max="7" width="35.42578125" style="6" customWidth="1"/>
    <col min="8" max="8" width="30.28515625" style="6" customWidth="1"/>
    <col min="9" max="9" width="24" style="6" customWidth="1"/>
    <col min="10" max="10" width="16.140625" style="4" customWidth="1"/>
    <col min="11" max="11" width="54.140625" style="1" customWidth="1"/>
    <col min="12" max="12" width="31.42578125" style="1" customWidth="1"/>
    <col min="13" max="13" width="30.5703125" style="1" customWidth="1"/>
    <col min="14" max="14" width="40" style="6" customWidth="1"/>
    <col min="15" max="15" width="27.28515625" style="6" customWidth="1"/>
    <col min="16" max="16" width="17.7109375" style="6" hidden="1" customWidth="1"/>
    <col min="17" max="17" width="22.42578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4" style="1" hidden="1" customWidth="1"/>
    <col min="22" max="22" width="34.42578125" style="17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14</v>
      </c>
      <c r="D6" s="29" t="s">
        <v>4</v>
      </c>
      <c r="E6" s="29" t="s">
        <v>15</v>
      </c>
      <c r="F6" s="29" t="s">
        <v>16</v>
      </c>
      <c r="G6" s="30" t="s">
        <v>30</v>
      </c>
      <c r="H6" s="31" t="s">
        <v>35</v>
      </c>
      <c r="I6" s="32" t="s">
        <v>17</v>
      </c>
      <c r="J6" s="29" t="s">
        <v>18</v>
      </c>
      <c r="K6" s="29" t="s">
        <v>33</v>
      </c>
      <c r="L6" s="33" t="s">
        <v>19</v>
      </c>
      <c r="M6" s="34" t="s">
        <v>20</v>
      </c>
      <c r="N6" s="33" t="s">
        <v>21</v>
      </c>
      <c r="O6" s="29" t="s">
        <v>28</v>
      </c>
      <c r="P6" s="33" t="s">
        <v>22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23</v>
      </c>
      <c r="V6" s="33" t="s">
        <v>24</v>
      </c>
    </row>
    <row r="7" spans="1:22" ht="237.75" customHeight="1" thickTop="1" x14ac:dyDescent="0.25">
      <c r="A7" s="37"/>
      <c r="B7" s="38">
        <v>1</v>
      </c>
      <c r="C7" s="39" t="s">
        <v>37</v>
      </c>
      <c r="D7" s="40">
        <v>2</v>
      </c>
      <c r="E7" s="41" t="s">
        <v>27</v>
      </c>
      <c r="F7" s="42" t="s">
        <v>41</v>
      </c>
      <c r="G7" s="114"/>
      <c r="H7" s="118"/>
      <c r="I7" s="43" t="s">
        <v>34</v>
      </c>
      <c r="J7" s="44" t="s">
        <v>32</v>
      </c>
      <c r="K7" s="45" t="s">
        <v>38</v>
      </c>
      <c r="L7" s="46" t="s">
        <v>44</v>
      </c>
      <c r="M7" s="47" t="s">
        <v>39</v>
      </c>
      <c r="N7" s="47" t="s">
        <v>40</v>
      </c>
      <c r="O7" s="48" t="s">
        <v>47</v>
      </c>
      <c r="P7" s="49">
        <f>D7*Q7</f>
        <v>183260</v>
      </c>
      <c r="Q7" s="50">
        <v>91630</v>
      </c>
      <c r="R7" s="120"/>
      <c r="S7" s="51">
        <f>D7*R7</f>
        <v>0</v>
      </c>
      <c r="T7" s="52" t="str">
        <f>IF(R7+R8+R9+R10+R11, IF(R7+R8+R9+R10+R11&gt;Q7,"NEVYHOVUJE","VYHOVUJE")," ")</f>
        <v xml:space="preserve"> </v>
      </c>
      <c r="U7" s="53"/>
      <c r="V7" s="54" t="s">
        <v>11</v>
      </c>
    </row>
    <row r="8" spans="1:22" ht="52.5" customHeight="1" x14ac:dyDescent="0.25">
      <c r="A8" s="37"/>
      <c r="B8" s="55"/>
      <c r="C8" s="56"/>
      <c r="D8" s="57"/>
      <c r="E8" s="58"/>
      <c r="F8" s="59" t="s">
        <v>46</v>
      </c>
      <c r="G8" s="115"/>
      <c r="H8" s="60" t="s">
        <v>31</v>
      </c>
      <c r="I8" s="61"/>
      <c r="J8" s="62"/>
      <c r="K8" s="56"/>
      <c r="L8" s="63"/>
      <c r="M8" s="64"/>
      <c r="N8" s="64"/>
      <c r="O8" s="65"/>
      <c r="P8" s="66"/>
      <c r="Q8" s="67"/>
      <c r="R8" s="121"/>
      <c r="S8" s="68">
        <f>D7*R8</f>
        <v>0</v>
      </c>
      <c r="T8" s="69"/>
      <c r="U8" s="70"/>
      <c r="V8" s="71"/>
    </row>
    <row r="9" spans="1:22" ht="72" customHeight="1" x14ac:dyDescent="0.25">
      <c r="A9" s="37"/>
      <c r="B9" s="55"/>
      <c r="C9" s="56"/>
      <c r="D9" s="57"/>
      <c r="E9" s="58"/>
      <c r="F9" s="72" t="s">
        <v>45</v>
      </c>
      <c r="G9" s="116"/>
      <c r="H9" s="73" t="s">
        <v>31</v>
      </c>
      <c r="I9" s="61"/>
      <c r="J9" s="62"/>
      <c r="K9" s="56"/>
      <c r="L9" s="74"/>
      <c r="M9" s="64"/>
      <c r="N9" s="64"/>
      <c r="O9" s="65"/>
      <c r="P9" s="66"/>
      <c r="Q9" s="67"/>
      <c r="R9" s="121"/>
      <c r="S9" s="68">
        <f>D7*R9</f>
        <v>0</v>
      </c>
      <c r="T9" s="69"/>
      <c r="U9" s="70"/>
      <c r="V9" s="75" t="s">
        <v>13</v>
      </c>
    </row>
    <row r="10" spans="1:22" ht="87.75" customHeight="1" x14ac:dyDescent="0.25">
      <c r="A10" s="37"/>
      <c r="B10" s="55"/>
      <c r="C10" s="56"/>
      <c r="D10" s="57"/>
      <c r="E10" s="58"/>
      <c r="F10" s="59" t="s">
        <v>42</v>
      </c>
      <c r="G10" s="115"/>
      <c r="H10" s="60" t="s">
        <v>31</v>
      </c>
      <c r="I10" s="61"/>
      <c r="J10" s="62"/>
      <c r="K10" s="56"/>
      <c r="L10" s="63"/>
      <c r="M10" s="64"/>
      <c r="N10" s="64"/>
      <c r="O10" s="65"/>
      <c r="P10" s="66"/>
      <c r="Q10" s="67"/>
      <c r="R10" s="121"/>
      <c r="S10" s="68">
        <f>D7*R10</f>
        <v>0</v>
      </c>
      <c r="T10" s="69"/>
      <c r="U10" s="70"/>
      <c r="V10" s="71"/>
    </row>
    <row r="11" spans="1:22" ht="186.75" customHeight="1" thickBot="1" x14ac:dyDescent="0.3">
      <c r="A11" s="37"/>
      <c r="B11" s="76"/>
      <c r="C11" s="77"/>
      <c r="D11" s="78"/>
      <c r="E11" s="79"/>
      <c r="F11" s="80" t="s">
        <v>48</v>
      </c>
      <c r="G11" s="117"/>
      <c r="H11" s="119"/>
      <c r="I11" s="81"/>
      <c r="J11" s="82"/>
      <c r="K11" s="77"/>
      <c r="L11" s="83" t="s">
        <v>43</v>
      </c>
      <c r="M11" s="84"/>
      <c r="N11" s="84"/>
      <c r="O11" s="85"/>
      <c r="P11" s="86"/>
      <c r="Q11" s="87"/>
      <c r="R11" s="122"/>
      <c r="S11" s="88">
        <f>D7*R11</f>
        <v>0</v>
      </c>
      <c r="T11" s="89"/>
      <c r="U11" s="90"/>
      <c r="V11" s="91" t="s">
        <v>12</v>
      </c>
    </row>
    <row r="12" spans="1:22" ht="17.45" customHeight="1" thickTop="1" thickBot="1" x14ac:dyDescent="0.3">
      <c r="C12" s="1"/>
      <c r="D12" s="1"/>
      <c r="E12" s="1"/>
      <c r="F12" s="1"/>
      <c r="G12" s="1"/>
      <c r="H12" s="1"/>
      <c r="I12" s="1"/>
      <c r="J12" s="1"/>
      <c r="N12" s="1"/>
      <c r="O12" s="1"/>
      <c r="P12" s="1"/>
    </row>
    <row r="13" spans="1:22" ht="51.75" customHeight="1" thickTop="1" thickBot="1" x14ac:dyDescent="0.3">
      <c r="B13" s="92" t="s">
        <v>26</v>
      </c>
      <c r="C13" s="92"/>
      <c r="D13" s="92"/>
      <c r="E13" s="92"/>
      <c r="F13" s="92"/>
      <c r="G13" s="92"/>
      <c r="H13" s="93"/>
      <c r="I13" s="93"/>
      <c r="J13" s="94"/>
      <c r="K13" s="94"/>
      <c r="L13" s="27"/>
      <c r="M13" s="27"/>
      <c r="N13" s="27"/>
      <c r="O13" s="95"/>
      <c r="P13" s="95"/>
      <c r="Q13" s="96" t="s">
        <v>9</v>
      </c>
      <c r="R13" s="97" t="s">
        <v>10</v>
      </c>
      <c r="S13" s="98"/>
      <c r="T13" s="99"/>
      <c r="U13" s="100"/>
      <c r="V13" s="101"/>
    </row>
    <row r="14" spans="1:22" ht="50.45" customHeight="1" thickTop="1" thickBot="1" x14ac:dyDescent="0.3">
      <c r="B14" s="102" t="s">
        <v>25</v>
      </c>
      <c r="C14" s="102"/>
      <c r="D14" s="102"/>
      <c r="E14" s="102"/>
      <c r="F14" s="102"/>
      <c r="G14" s="102"/>
      <c r="H14" s="102"/>
      <c r="I14" s="103"/>
      <c r="L14" s="7"/>
      <c r="M14" s="7"/>
      <c r="N14" s="7"/>
      <c r="O14" s="104"/>
      <c r="P14" s="104"/>
      <c r="Q14" s="105">
        <f>SUM(P7:P11)</f>
        <v>183260</v>
      </c>
      <c r="R14" s="106">
        <f>SUM(S7:S11)</f>
        <v>0</v>
      </c>
      <c r="S14" s="107"/>
      <c r="T14" s="108"/>
    </row>
    <row r="15" spans="1:22" ht="15.75" thickTop="1" x14ac:dyDescent="0.25">
      <c r="B15" s="109" t="s">
        <v>29</v>
      </c>
      <c r="C15" s="109"/>
      <c r="D15" s="109"/>
      <c r="E15" s="109"/>
      <c r="F15" s="109"/>
      <c r="G15" s="109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10"/>
      <c r="C16" s="110"/>
      <c r="D16" s="110"/>
      <c r="E16" s="110"/>
      <c r="F16" s="110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10"/>
      <c r="C17" s="110"/>
      <c r="D17" s="110"/>
      <c r="E17" s="110"/>
      <c r="F17" s="110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10"/>
      <c r="C18" s="110"/>
      <c r="D18" s="110"/>
      <c r="E18" s="110"/>
      <c r="F18" s="110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ht="19.899999999999999" customHeight="1" x14ac:dyDescent="0.25">
      <c r="C19" s="94"/>
      <c r="D19" s="111"/>
      <c r="E19" s="94"/>
      <c r="F19" s="94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H20" s="113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94"/>
      <c r="D21" s="111"/>
      <c r="E21" s="94"/>
      <c r="F21" s="94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94"/>
      <c r="D22" s="111"/>
      <c r="E22" s="94"/>
      <c r="F22" s="94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94"/>
      <c r="D23" s="111"/>
      <c r="E23" s="94"/>
      <c r="F23" s="94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94"/>
      <c r="D24" s="111"/>
      <c r="E24" s="94"/>
      <c r="F24" s="94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94"/>
      <c r="D25" s="111"/>
      <c r="E25" s="94"/>
      <c r="F25" s="94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94"/>
      <c r="D26" s="111"/>
      <c r="E26" s="94"/>
      <c r="F26" s="94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94"/>
      <c r="D27" s="111"/>
      <c r="E27" s="94"/>
      <c r="F27" s="94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94"/>
      <c r="D28" s="111"/>
      <c r="E28" s="94"/>
      <c r="F28" s="94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94"/>
      <c r="D29" s="111"/>
      <c r="E29" s="94"/>
      <c r="F29" s="94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94"/>
      <c r="D30" s="111"/>
      <c r="E30" s="94"/>
      <c r="F30" s="94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94"/>
      <c r="D31" s="111"/>
      <c r="E31" s="94"/>
      <c r="F31" s="94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94"/>
      <c r="D32" s="111"/>
      <c r="E32" s="94"/>
      <c r="F32" s="94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4"/>
      <c r="D33" s="111"/>
      <c r="E33" s="94"/>
      <c r="F33" s="94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4"/>
      <c r="D34" s="111"/>
      <c r="E34" s="94"/>
      <c r="F34" s="94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4"/>
      <c r="D35" s="111"/>
      <c r="E35" s="94"/>
      <c r="F35" s="94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4"/>
      <c r="D36" s="111"/>
      <c r="E36" s="94"/>
      <c r="F36" s="94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4"/>
      <c r="D37" s="111"/>
      <c r="E37" s="94"/>
      <c r="F37" s="94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4"/>
      <c r="D38" s="111"/>
      <c r="E38" s="94"/>
      <c r="F38" s="94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4"/>
      <c r="D39" s="111"/>
      <c r="E39" s="94"/>
      <c r="F39" s="94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4"/>
      <c r="D40" s="111"/>
      <c r="E40" s="94"/>
      <c r="F40" s="94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4"/>
      <c r="D41" s="111"/>
      <c r="E41" s="94"/>
      <c r="F41" s="94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4"/>
      <c r="D42" s="111"/>
      <c r="E42" s="94"/>
      <c r="F42" s="94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4"/>
      <c r="D43" s="111"/>
      <c r="E43" s="94"/>
      <c r="F43" s="94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4"/>
      <c r="D44" s="111"/>
      <c r="E44" s="94"/>
      <c r="F44" s="94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4"/>
      <c r="D45" s="111"/>
      <c r="E45" s="94"/>
      <c r="F45" s="94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4"/>
      <c r="D46" s="111"/>
      <c r="E46" s="94"/>
      <c r="F46" s="94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4"/>
      <c r="D47" s="111"/>
      <c r="E47" s="94"/>
      <c r="F47" s="94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4"/>
      <c r="D48" s="111"/>
      <c r="E48" s="94"/>
      <c r="F48" s="94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4"/>
      <c r="D49" s="111"/>
      <c r="E49" s="94"/>
      <c r="F49" s="94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4"/>
      <c r="D50" s="111"/>
      <c r="E50" s="94"/>
      <c r="F50" s="94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4"/>
      <c r="D51" s="111"/>
      <c r="E51" s="94"/>
      <c r="F51" s="94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4"/>
      <c r="D52" s="111"/>
      <c r="E52" s="94"/>
      <c r="F52" s="94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4"/>
      <c r="D53" s="111"/>
      <c r="E53" s="94"/>
      <c r="F53" s="94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4"/>
      <c r="D54" s="111"/>
      <c r="E54" s="94"/>
      <c r="F54" s="94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4"/>
      <c r="D55" s="111"/>
      <c r="E55" s="94"/>
      <c r="F55" s="94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4"/>
      <c r="D56" s="111"/>
      <c r="E56" s="94"/>
      <c r="F56" s="94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4"/>
      <c r="D57" s="111"/>
      <c r="E57" s="94"/>
      <c r="F57" s="94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4"/>
      <c r="D58" s="111"/>
      <c r="E58" s="94"/>
      <c r="F58" s="94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4"/>
      <c r="D59" s="111"/>
      <c r="E59" s="94"/>
      <c r="F59" s="94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4"/>
      <c r="D60" s="111"/>
      <c r="E60" s="94"/>
      <c r="F60" s="94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4"/>
      <c r="D61" s="111"/>
      <c r="E61" s="94"/>
      <c r="F61" s="94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4"/>
      <c r="D62" s="111"/>
      <c r="E62" s="94"/>
      <c r="F62" s="94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4"/>
      <c r="D63" s="111"/>
      <c r="E63" s="94"/>
      <c r="F63" s="94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4"/>
      <c r="D64" s="111"/>
      <c r="E64" s="94"/>
      <c r="F64" s="94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4"/>
      <c r="D65" s="111"/>
      <c r="E65" s="94"/>
      <c r="F65" s="94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4"/>
      <c r="D66" s="111"/>
      <c r="E66" s="94"/>
      <c r="F66" s="94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4"/>
      <c r="D67" s="111"/>
      <c r="E67" s="94"/>
      <c r="F67" s="94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4"/>
      <c r="D68" s="111"/>
      <c r="E68" s="94"/>
      <c r="F68" s="94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4"/>
      <c r="D69" s="111"/>
      <c r="E69" s="94"/>
      <c r="F69" s="94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4"/>
      <c r="D70" s="111"/>
      <c r="E70" s="94"/>
      <c r="F70" s="94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4"/>
      <c r="D71" s="111"/>
      <c r="E71" s="94"/>
      <c r="F71" s="94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4"/>
      <c r="D72" s="111"/>
      <c r="E72" s="94"/>
      <c r="F72" s="94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4"/>
      <c r="D73" s="111"/>
      <c r="E73" s="94"/>
      <c r="F73" s="94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4"/>
      <c r="D74" s="111"/>
      <c r="E74" s="94"/>
      <c r="F74" s="94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4"/>
      <c r="D75" s="111"/>
      <c r="E75" s="94"/>
      <c r="F75" s="94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4"/>
      <c r="D76" s="111"/>
      <c r="E76" s="94"/>
      <c r="F76" s="94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4"/>
      <c r="D77" s="111"/>
      <c r="E77" s="94"/>
      <c r="F77" s="94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4"/>
      <c r="D78" s="111"/>
      <c r="E78" s="94"/>
      <c r="F78" s="94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4"/>
      <c r="D79" s="111"/>
      <c r="E79" s="94"/>
      <c r="F79" s="94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4"/>
      <c r="D80" s="111"/>
      <c r="E80" s="94"/>
      <c r="F80" s="94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4"/>
      <c r="D81" s="111"/>
      <c r="E81" s="94"/>
      <c r="F81" s="94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4"/>
      <c r="D82" s="111"/>
      <c r="E82" s="94"/>
      <c r="F82" s="94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4"/>
      <c r="D83" s="111"/>
      <c r="E83" s="94"/>
      <c r="F83" s="94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4"/>
      <c r="D84" s="111"/>
      <c r="E84" s="94"/>
      <c r="F84" s="94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4"/>
      <c r="D85" s="111"/>
      <c r="E85" s="94"/>
      <c r="F85" s="94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4"/>
      <c r="D86" s="111"/>
      <c r="E86" s="94"/>
      <c r="F86" s="94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4"/>
      <c r="D87" s="111"/>
      <c r="E87" s="94"/>
      <c r="F87" s="94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4"/>
      <c r="D88" s="111"/>
      <c r="E88" s="94"/>
      <c r="F88" s="94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4"/>
      <c r="D89" s="111"/>
      <c r="E89" s="94"/>
      <c r="F89" s="94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4"/>
      <c r="D90" s="111"/>
      <c r="E90" s="94"/>
      <c r="F90" s="94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4"/>
      <c r="D91" s="111"/>
      <c r="E91" s="94"/>
      <c r="F91" s="94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4"/>
      <c r="D92" s="111"/>
      <c r="E92" s="94"/>
      <c r="F92" s="94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94"/>
      <c r="D93" s="111"/>
      <c r="E93" s="94"/>
      <c r="F93" s="94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94"/>
      <c r="D94" s="111"/>
      <c r="E94" s="94"/>
      <c r="F94" s="94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94"/>
      <c r="D95" s="111"/>
      <c r="E95" s="94"/>
      <c r="F95" s="94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94"/>
      <c r="D96" s="111"/>
      <c r="E96" s="94"/>
      <c r="F96" s="94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94"/>
      <c r="D97" s="111"/>
      <c r="E97" s="94"/>
      <c r="F97" s="94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94"/>
      <c r="D98" s="111"/>
      <c r="E98" s="94"/>
      <c r="F98" s="94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94"/>
      <c r="D99" s="111"/>
      <c r="E99" s="94"/>
      <c r="F99" s="94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94"/>
      <c r="D100" s="111"/>
      <c r="E100" s="94"/>
      <c r="F100" s="94"/>
      <c r="G100" s="16"/>
      <c r="H100" s="16"/>
      <c r="I100" s="11"/>
      <c r="J100" s="11"/>
      <c r="K100" s="11"/>
      <c r="L100" s="11"/>
      <c r="M100" s="11"/>
      <c r="N100" s="17"/>
      <c r="O100" s="17"/>
      <c r="P100" s="17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</sheetData>
  <sheetProtection algorithmName="SHA-512" hashValue="E1VAPnBEzKtYrjVkzoT7sT2M5lbBARgRqjPqtMrVn8UJQoiQiQvYizWeEQjRWQ65pHRuPgWVQ+O2CQJcw4t+KA==" saltValue="0a2wVAkPWP5yqrtepUO0TA==" spinCount="100000" sheet="1" objects="1" scenarios="1"/>
  <mergeCells count="25">
    <mergeCell ref="B1:D1"/>
    <mergeCell ref="G5:H5"/>
    <mergeCell ref="B15:G15"/>
    <mergeCell ref="R14:T14"/>
    <mergeCell ref="R13:T13"/>
    <mergeCell ref="B13:G13"/>
    <mergeCell ref="B14:H14"/>
    <mergeCell ref="B7:B11"/>
    <mergeCell ref="C7:C11"/>
    <mergeCell ref="D7:D11"/>
    <mergeCell ref="E7:E11"/>
    <mergeCell ref="I7:I11"/>
    <mergeCell ref="J7:J11"/>
    <mergeCell ref="K7:K11"/>
    <mergeCell ref="M7:M11"/>
    <mergeCell ref="V7:V8"/>
    <mergeCell ref="V9:V10"/>
    <mergeCell ref="L7:L8"/>
    <mergeCell ref="L9:L10"/>
    <mergeCell ref="T7:T11"/>
    <mergeCell ref="N7:N11"/>
    <mergeCell ref="O7:O11"/>
    <mergeCell ref="P7:P11"/>
    <mergeCell ref="Q7:Q11"/>
    <mergeCell ref="U7:U11"/>
  </mergeCells>
  <conditionalFormatting sqref="G7:H11 R7:R11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1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disablePrompts="1"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36043F0E-2528-4AED-BB83-961E6D12AB3E}">
      <formula1>"ANO,NE"</formula1>
    </dataValidation>
  </dataValidations>
  <hyperlinks>
    <hyperlink ref="H6" location="'Výpočetní technika'!B14" display="Odkaz na splnění požadavku Energy star nebo TCO Certified a energetický štítek*" xr:uid="{0A426407-2BA4-4CF2-ADA7-A2B02E0EBE95}"/>
  </hyperlinks>
  <pageMargins left="0.19685039370078741" right="0.15748031496062992" top="0.31" bottom="0.11811023622047245" header="7.874015748031496E-2" footer="7.874015748031496E-2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E23EC8F-2F1C-43D7-ADAF-3E07DF99C056}">
          <x14:formula1>
            <xm:f>#REF!</xm:f>
          </x14:formula1>
          <xm:sqref>V7 V9 V11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2025-05-15T11:30:57Z</cp:lastPrinted>
  <dcterms:created xsi:type="dcterms:W3CDTF">2014-03-05T12:43:32Z</dcterms:created>
  <dcterms:modified xsi:type="dcterms:W3CDTF">2025-06-17T08:01:41Z</dcterms:modified>
</cp:coreProperties>
</file>