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USERS\hpeskova\Desktop\Propagační předměty (II.)\PP 004-2025 ERASMUS+\1 změna ZD 2\"/>
    </mc:Choice>
  </mc:AlternateContent>
  <xr:revisionPtr revIDLastSave="0" documentId="8_{EFEBA1D9-D6DB-402E-8F64-80AD4C81AA02}" xr6:coauthVersionLast="47" xr6:coauthVersionMax="47" xr10:uidLastSave="{00000000-0000-0000-0000-000000000000}"/>
  <bookViews>
    <workbookView xWindow="-120" yWindow="-120" windowWidth="29040" windowHeight="17640" tabRatio="779" xr2:uid="{00000000-000D-0000-FFFF-FFFF00000000}"/>
  </bookViews>
  <sheets>
    <sheet name="PP" sheetId="1" r:id="rId1"/>
  </sheets>
  <definedNames>
    <definedName name="_xlnm._FilterDatabase" localSheetId="0" hidden="1">PP!$B$6:$U$6</definedName>
    <definedName name="_xlnm.Print_Area" localSheetId="0">PP!$B$1:$U$18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K11" i="1"/>
  <c r="L11" i="1"/>
  <c r="K12" i="1"/>
  <c r="L12" i="1"/>
  <c r="K13" i="1"/>
  <c r="L13" i="1"/>
  <c r="K8" i="1"/>
  <c r="L8" i="1"/>
  <c r="K9" i="1"/>
  <c r="L9" i="1"/>
  <c r="K10" i="1"/>
  <c r="L10" i="1"/>
  <c r="K14" i="1"/>
  <c r="L14" i="1"/>
  <c r="H8" i="1"/>
  <c r="H9" i="1"/>
  <c r="H10" i="1"/>
  <c r="H14" i="1"/>
  <c r="K15" i="1"/>
  <c r="L15" i="1"/>
  <c r="H15" i="1"/>
  <c r="K7" i="1"/>
  <c r="H7" i="1"/>
  <c r="I18" i="1" l="1"/>
  <c r="J18" i="1"/>
  <c r="L7" i="1"/>
</calcChain>
</file>

<file path=xl/sharedStrings.xml><?xml version="1.0" encoding="utf-8"?>
<sst xmlns="http://schemas.openxmlformats.org/spreadsheetml/2006/main" count="65" uniqueCount="57">
  <si>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</si>
  <si>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</si>
  <si>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</si>
  <si>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</si>
  <si>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</si>
  <si>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</si>
  <si>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</si>
  <si>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</si>
  <si>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</si>
  <si>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</si>
  <si>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</si>
  <si>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</si>
  <si>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39294100-0 - Informační a propagační výrobky</t>
  </si>
  <si>
    <t xml:space="preserve">Název </t>
  </si>
  <si>
    <t>Měrná jednotka [MJ]</t>
  </si>
  <si>
    <t>Popis</t>
  </si>
  <si>
    <t xml:space="preserve">Maximální cena za jednotlivé položky 
 v Kč BEZ DPH </t>
  </si>
  <si>
    <t>Fakturace</t>
  </si>
  <si>
    <t>Financováno
 z projektových finančních prostředků</t>
  </si>
  <si>
    <t xml:space="preserve">Obchodní podmínky NAD RÁMEC STANDARDNÍCH 
obchodních podmínek </t>
  </si>
  <si>
    <t xml:space="preserve">Kontaktní osoba 
k převzetí zboží </t>
  </si>
  <si>
    <t xml:space="preserve">Místo dodání </t>
  </si>
  <si>
    <t xml:space="preserve">POZNÁMKA </t>
  </si>
  <si>
    <t>CPV - výběr
propagační předměty</t>
  </si>
  <si>
    <t>ks</t>
  </si>
  <si>
    <t>Ilustrační obrázek</t>
  </si>
  <si>
    <t>V případě, že se dodavatel při předání zboží na některá uvedená tel. čísla nedovolá, bude v takovém případě volat tel. 377 631 320.</t>
  </si>
  <si>
    <t>Požadavek na dodání produktové karty  jako součást nabídky k ověření splnění zadané specifikace.</t>
  </si>
  <si>
    <t>Společná faktura</t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</si>
  <si>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</si>
  <si>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Příloha č. 2 Kupní smlouvy - technická specifikace
Propagační předměty (II.) 004 - 2025</t>
  </si>
  <si>
    <t>Bavlněná taška</t>
  </si>
  <si>
    <t>Poznámkový blok s propiskou</t>
  </si>
  <si>
    <t>Lahev na vodu</t>
  </si>
  <si>
    <t>Visačka na kufr</t>
  </si>
  <si>
    <t>Balzám na rty</t>
  </si>
  <si>
    <t>Stolní roll-up A3</t>
  </si>
  <si>
    <t>Klíčenka</t>
  </si>
  <si>
    <t>Desky s vnitřní klopou</t>
  </si>
  <si>
    <t>Triko s krátkým rukávem</t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</si>
  <si>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</si>
  <si>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 xml:space="preserve">: NÁZEV A ČÍSLO DOTAČNÍHO PROJEKTU </t>
    </r>
  </si>
  <si>
    <t>Název projektu: EUPeace
Číslo projektu: 101124223</t>
  </si>
  <si>
    <t>Univerzitní 22,
301 00 Plzeň,
International Office,
místnost UU 109</t>
  </si>
  <si>
    <t>30 dní</t>
  </si>
  <si>
    <t>Mgr. Ondřej Benda,
Tel.: 739 667 454,
E-mail: obenda@rek.zcu.cz</t>
  </si>
  <si>
    <r>
      <t xml:space="preserve">Voskový balzám na rty v klasické tyčince.
Stříbrný metalický obal.
Dermatologicky testováno.
Ochranný faktor před slunečním UV zářením min. SPF10.
Čistá hmotnost: min. 15 g.
</t>
    </r>
    <r>
      <rPr>
        <b/>
        <sz val="11"/>
        <color theme="1"/>
        <rFont val="Calibri"/>
        <family val="2"/>
        <charset val="238"/>
        <scheme val="minor"/>
      </rPr>
      <t xml:space="preserve">
Tampontisk</t>
    </r>
    <r>
      <rPr>
        <sz val="11"/>
        <color theme="1"/>
        <rFont val="Calibri"/>
        <family val="2"/>
        <charset val="238"/>
        <scheme val="minor"/>
      </rPr>
      <t xml:space="preserve"> ze dvou stran (front &amp; back), každé o výšce min. 1 cm (front: EUPeace logo, back: co founded)
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</si>
  <si>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r>
      <t xml:space="preserve">Interiérový stolní roll-up A3.
Rolovací banner s podpůrnou tyčí.
Odlehčený (hmotnost max. 415 g).
Barva podstavce a samolepicí lišty: stříbrná.
</t>
    </r>
    <r>
      <rPr>
        <b/>
        <sz val="11"/>
        <color theme="1"/>
        <rFont val="Calibri"/>
        <family val="2"/>
        <charset val="238"/>
        <scheme val="minor"/>
      </rPr>
      <t xml:space="preserve">Plnobarevný potisk </t>
    </r>
    <r>
      <rPr>
        <sz val="11"/>
        <color theme="1"/>
        <rFont val="Calibri"/>
        <family val="2"/>
        <charset val="238"/>
        <scheme val="minor"/>
      </rPr>
      <t xml:space="preserve">na celé ploše.
Rozměry banneru: 30 x 42 cm (+/- 3 mm).
Gramáž banneru: min. 510 g/m2
</t>
    </r>
    <r>
      <rPr>
        <b/>
        <sz val="11"/>
        <color theme="1"/>
        <rFont val="Calibri"/>
        <family val="2"/>
        <charset val="238"/>
        <scheme val="minor"/>
      </rPr>
      <t>Celoplošný latexový tisk na banner s matným povrchem.</t>
    </r>
    <r>
      <rPr>
        <sz val="11"/>
        <color theme="1"/>
        <rFont val="Calibri"/>
        <family val="2"/>
        <charset val="238"/>
        <scheme val="minor"/>
      </rPr>
      <t xml:space="preserve">
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</si>
  <si>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r>
      <t xml:space="preserve">Bílé desky pro dokumenty a prezentace formátu A4. 
Ve spodní klopě dva průřezy pro vizitku. 
Vyrobeno z bílého křídového papíru 300 g/m2. 
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</si>
  <si>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r>
      <t xml:space="preserve">Netekoucí lahev na vodu.
Materiál: 
- lahev: rPET (s garancí obsahu recyklátu min. 75% dle certifikátu GRS)
- víčko: bambus (s FSC certifikací lesního hospodaření)
Bez BPA.
Objem: min. 660 ml.
Baleno v dárkové krabičce (s FSC certifikací lesního hospodaření).
</t>
    </r>
    <r>
      <rPr>
        <b/>
        <sz val="11"/>
        <color theme="1"/>
        <rFont val="Calibri"/>
        <family val="2"/>
        <charset val="238"/>
        <scheme val="minor"/>
      </rPr>
      <t xml:space="preserve">
Potisk </t>
    </r>
    <r>
      <rPr>
        <sz val="11"/>
        <color theme="1"/>
        <rFont val="Calibri"/>
        <family val="2"/>
        <charset val="238"/>
        <scheme val="minor"/>
      </rPr>
      <t xml:space="preserve">v šíři min. 7 cm, loga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</si>
  <si>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r>
      <t xml:space="preserve">Visačka na zavazadla z recyklované umělé kůže.
Materiál: recyklovaná PU (s garancí obsahu recyklátu min. 20% dle certifikace RCS).
Rozměry: šířka 5-6, délka 16 cm (+/- 0,5 cm).
S adresním štítkem k vyplnění kontaktních údajů.
Možnost připevnění: smyčka na pásku.
Barva koženky: béžová.
</t>
    </r>
    <r>
      <rPr>
        <b/>
        <sz val="11"/>
        <color theme="1"/>
        <rFont val="Calibri"/>
        <family val="2"/>
        <charset val="238"/>
        <scheme val="minor"/>
      </rPr>
      <t xml:space="preserve">Ražba: </t>
    </r>
    <r>
      <rPr>
        <sz val="11"/>
        <color theme="1"/>
        <rFont val="Calibri"/>
        <family val="2"/>
        <charset val="238"/>
        <scheme val="minor"/>
      </rPr>
      <t>EUPeace logo + co founded v dolní části.
Rozměry ražby: šíře min. 2,5 cm. 
Potisk viz</t>
    </r>
    <r>
      <rPr>
        <sz val="11"/>
        <color rgb="FFFF0000"/>
        <rFont val="Calibri"/>
        <family val="2"/>
        <charset val="238"/>
        <scheme val="minor"/>
      </rPr>
      <t xml:space="preserve"> Příloha č. 3 Kupní smlouvy - potisk_PP (II.)-004-2025.zip</t>
    </r>
  </si>
  <si>
    <r>
      <t xml:space="preserve">Bavlněné modré tričko s krátkým rukávem a kulatým výstřihem. 
V unisex provedení lehce vypasovaný střih. 
Materiál: 85 % bavlna Single Jersey, 15% viskóza. 
Gramáž: min. 150 g/m.
</t>
    </r>
    <r>
      <rPr>
        <b/>
        <sz val="11"/>
        <color theme="1"/>
        <rFont val="Calibri"/>
        <family val="2"/>
        <charset val="238"/>
        <scheme val="minor"/>
      </rPr>
      <t xml:space="preserve">
Velikosti:</t>
    </r>
    <r>
      <rPr>
        <sz val="11"/>
        <color theme="1"/>
        <rFont val="Calibri"/>
        <family val="2"/>
        <charset val="238"/>
        <scheme val="minor"/>
      </rPr>
      <t xml:space="preserve"> (rozměry budou upřesněny dle velikostní tabulky zaslané vítězným dodavatelem).
</t>
    </r>
    <r>
      <rPr>
        <b/>
        <sz val="11"/>
        <color theme="1"/>
        <rFont val="Calibri"/>
        <family val="2"/>
        <charset val="238"/>
        <scheme val="minor"/>
      </rPr>
      <t xml:space="preserve">Potisk v bílé barvě </t>
    </r>
    <r>
      <rPr>
        <sz val="11"/>
        <color theme="1"/>
        <rFont val="Calibri"/>
        <family val="2"/>
        <charset val="238"/>
        <scheme val="minor"/>
      </rPr>
      <t xml:space="preserve">s motivem přiloženého loga EUPeace umístěného uprostřed v horní časti + potisk na pravém rameni logem co-founded by EU (Přiloženo).
</t>
    </r>
    <r>
      <rPr>
        <b/>
        <sz val="11"/>
        <color theme="1"/>
        <rFont val="Calibri"/>
        <family val="2"/>
        <charset val="238"/>
        <scheme val="minor"/>
      </rPr>
      <t>Specifiakce barvy:</t>
    </r>
    <r>
      <rPr>
        <sz val="11"/>
        <color theme="1"/>
        <rFont val="Calibri"/>
        <family val="2"/>
        <charset val="238"/>
        <scheme val="minor"/>
      </rPr>
      <t xml:space="preserve">
PANTONE 300 C
CMYK: 100 60 0 0
RGB: 0 92 169
Hexadecimal: #005ca9 
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</si>
  <si>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t>do 15.8.2025</t>
  </si>
  <si>
    <t>Samostatná faktura</t>
  </si>
  <si>
    <r>
      <t xml:space="preserve">Nákupní taška s dlouhými uchy.
Materiál: 100% bavlna.
Gramáž: 140 g/m².
Rozměry: 37-38 cm x 41-42 cm.
Ucha o délce 60 cm.
</t>
    </r>
    <r>
      <rPr>
        <b/>
        <sz val="11"/>
        <color theme="1"/>
        <rFont val="Calibri"/>
        <family val="2"/>
        <charset val="238"/>
        <scheme val="minor"/>
      </rPr>
      <t>Potis</t>
    </r>
    <r>
      <rPr>
        <b/>
        <sz val="11"/>
        <rFont val="Calibri"/>
        <family val="2"/>
        <charset val="238"/>
        <scheme val="minor"/>
      </rPr>
      <t>k</t>
    </r>
    <r>
      <rPr>
        <sz val="11"/>
        <rFont val="Calibri"/>
        <family val="2"/>
        <charset val="238"/>
        <scheme val="minor"/>
      </rPr>
      <t xml:space="preserve"> na ploše min. 30x26 cm, max. </t>
    </r>
    <r>
      <rPr>
        <sz val="11"/>
        <color theme="1"/>
        <rFont val="Calibri"/>
        <family val="2"/>
        <charset val="238"/>
        <scheme val="minor"/>
      </rPr>
      <t>30x30 cm.  
Digitální transfer (plnobarevně CMYK): logo EU Peace (3 barvy), EU (2 barvy), Plzeňský kraj (4 barvy), ZČU (1 barva), nápis "EUPeace Conference Pilsen 2025" (modrá barva).
Potisk viz</t>
    </r>
    <r>
      <rPr>
        <sz val="11"/>
        <color rgb="FFFF0000"/>
        <rFont val="Calibri"/>
        <family val="2"/>
        <charset val="238"/>
        <scheme val="minor"/>
      </rPr>
      <t xml:space="preserve"> Příloha č. 3 Kupní smlouvy - potisk_PP (II.)-004-2025.zip</t>
    </r>
  </si>
  <si>
    <r>
      <rPr>
        <sz val="11"/>
        <rFont val="Calibri"/>
        <family val="2"/>
        <charset val="238"/>
        <scheme val="minor"/>
      </rPr>
      <t xml:space="preserve">Polyesterová šňůrka s kovovou karabinou, 20 x 480 mm.
Barva: Bílá
Materiál: Polyester.
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Potisk:</t>
    </r>
    <r>
      <rPr>
        <sz val="11"/>
        <rFont val="Calibri"/>
        <family val="2"/>
        <charset val="238"/>
        <scheme val="minor"/>
      </rPr>
      <t xml:space="preserve"> střídání log po celé délce klíčenky s rozestupy cca 3 cm.  
</t>
    </r>
    <r>
      <rPr>
        <sz val="11"/>
        <color theme="1"/>
        <rFont val="Calibri"/>
        <family val="2"/>
        <charset val="238"/>
        <scheme val="minor"/>
      </rPr>
      <t xml:space="preserve">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</si>
  <si>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r>
      <t xml:space="preserve">Ekologický blok s kroužkovou vazbou a perem.
Obal: kraftový papír.
Blok: min. 70 listů recyklovaného linkovaného papíru.
Doplňky (hřbet, gumička, detaily na propisce) v černé barvě.
</t>
    </r>
    <r>
      <rPr>
        <b/>
        <sz val="11"/>
        <color rgb="FF0000CC"/>
        <rFont val="Calibri"/>
        <family val="2"/>
        <charset val="238"/>
        <scheme val="minor"/>
      </rPr>
      <t>Velikost: A5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
Tampontisk / sítotisk</t>
    </r>
    <r>
      <rPr>
        <sz val="11"/>
        <color theme="1"/>
        <rFont val="Calibri"/>
        <family val="2"/>
        <charset val="238"/>
        <scheme val="minor"/>
      </rPr>
      <t xml:space="preserve"> na přední straně v dolní části, v šířce min. 7 cm v černé barvě.</t>
    </r>
    <r>
      <rPr>
        <sz val="11"/>
        <color rgb="FF0000CC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</si>
</sst>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1"/>
      <color indexed="64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b/>
      <sz val="11"/>
      <color rgb="FF0000CC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1" fillId="0" borderId="0"/>
    <xf numFmtId="0" fontId="12" fillId="0" borderId="0"/>
    <xf numFmtId="0" fontId="12" fillId="0" borderId="0"/>
    <xf numFmtId="0" fontId="23" fillId="0" borderId="0"/>
    <xf numFmtId="0" fontId="23" fillId="0" borderId="0"/>
  </cellStyleXfs>
  <cellXfs count="107">
    <xf numFmtId="0" fontId="0" fillId="0" borderId="0" xfId="0"/>
    <xf numFmtId="0" fontId="0" fillId="0" borderId="0" xfId="0" applyProtection="1"/>
    <xf numFmtId="0" fontId="22" fillId="2" borderId="0" xfId="0" applyFont="1" applyFill="1" applyAlignment="1" applyProtection="1">
      <alignment horizontal="left" vertical="center" wrapText="1"/>
    </xf>
    <xf numFmtId="0" fontId="22" fillId="2" borderId="0" xfId="0" applyFont="1" applyFill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Alignment="1" applyProtection="1">
      <alignment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5" fillId="0" borderId="0" xfId="0" applyFont="1" applyAlignment="1" applyProtection="1">
      <alignment horizontal="left" vertical="center" wrapText="1"/>
    </xf>
    <xf numFmtId="0" fontId="17" fillId="0" borderId="0" xfId="0" applyFont="1" applyAlignment="1" applyProtection="1">
      <alignment vertical="center" wrapText="1"/>
    </xf>
    <xf numFmtId="0" fontId="20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24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 inden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right" vertical="center" indent="1"/>
    </xf>
    <xf numFmtId="0" fontId="15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9" fillId="2" borderId="7" xfId="0" applyFont="1" applyFill="1" applyBorder="1" applyAlignment="1" applyProtection="1">
      <alignment horizontal="center" vertical="center" textRotation="90" wrapText="1"/>
    </xf>
    <xf numFmtId="0" fontId="19" fillId="5" borderId="8" xfId="0" applyFont="1" applyFill="1" applyBorder="1" applyAlignment="1" applyProtection="1">
      <alignment horizontal="center" vertical="center"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15" fillId="5" borderId="8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3" xfId="0" applyNumberForma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left" vertical="center" wrapText="1" inden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left" vertical="center" wrapText="1" indent="1"/>
    </xf>
    <xf numFmtId="0" fontId="10" fillId="3" borderId="14" xfId="0" applyFont="1" applyFill="1" applyBorder="1" applyAlignment="1" applyProtection="1">
      <alignment horizontal="left" vertical="center" wrapText="1" indent="1"/>
    </xf>
    <xf numFmtId="164" fontId="0" fillId="0" borderId="14" xfId="0" applyNumberFormat="1" applyBorder="1" applyAlignment="1" applyProtection="1">
      <alignment horizontal="right" vertical="center" indent="1"/>
    </xf>
    <xf numFmtId="164" fontId="0" fillId="3" borderId="14" xfId="0" applyNumberFormat="1" applyFill="1" applyBorder="1" applyAlignment="1" applyProtection="1">
      <alignment horizontal="right" vertical="center" indent="1"/>
    </xf>
    <xf numFmtId="165" fontId="0" fillId="0" borderId="14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center" vertical="center" wrapText="1"/>
    </xf>
    <xf numFmtId="1" fontId="19" fillId="3" borderId="2" xfId="0" applyNumberFormat="1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3" fontId="0" fillId="2" borderId="15" xfId="0" applyNumberForma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left" vertical="center" wrapText="1" inden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left" vertical="center" wrapText="1" indent="1"/>
    </xf>
    <xf numFmtId="164" fontId="0" fillId="0" borderId="16" xfId="0" applyNumberFormat="1" applyBorder="1" applyAlignment="1" applyProtection="1">
      <alignment horizontal="right" vertical="center" indent="1"/>
    </xf>
    <xf numFmtId="164" fontId="0" fillId="3" borderId="16" xfId="0" applyNumberFormat="1" applyFill="1" applyBorder="1" applyAlignment="1" applyProtection="1">
      <alignment horizontal="right" vertical="center" indent="1"/>
    </xf>
    <xf numFmtId="165" fontId="0" fillId="0" borderId="16" xfId="0" applyNumberFormat="1" applyBorder="1" applyAlignment="1" applyProtection="1">
      <alignment horizontal="right" vertical="center" indent="1"/>
    </xf>
    <xf numFmtId="0" fontId="0" fillId="0" borderId="16" xfId="0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center" vertical="center" wrapText="1"/>
    </xf>
    <xf numFmtId="0" fontId="14" fillId="3" borderId="12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15" fillId="3" borderId="12" xfId="0" applyFont="1" applyFill="1" applyBorder="1" applyAlignment="1" applyProtection="1">
      <alignment horizontal="center" vertical="center" wrapText="1"/>
    </xf>
    <xf numFmtId="1" fontId="19" fillId="3" borderId="12" xfId="0" applyNumberFormat="1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left" vertical="center" wrapText="1" indent="1"/>
    </xf>
    <xf numFmtId="0" fontId="6" fillId="3" borderId="16" xfId="0" applyFont="1" applyFill="1" applyBorder="1" applyAlignment="1" applyProtection="1">
      <alignment horizontal="left" vertical="center" wrapText="1" indent="1"/>
    </xf>
    <xf numFmtId="0" fontId="7" fillId="3" borderId="16" xfId="0" applyFont="1" applyFill="1" applyBorder="1" applyAlignment="1" applyProtection="1">
      <alignment horizontal="left" vertical="center" wrapText="1" indent="1"/>
    </xf>
    <xf numFmtId="0" fontId="4" fillId="3" borderId="16" xfId="0" applyFont="1" applyFill="1" applyBorder="1" applyAlignment="1" applyProtection="1">
      <alignment horizontal="left" vertical="center" wrapText="1" indent="1"/>
    </xf>
    <xf numFmtId="0" fontId="3" fillId="3" borderId="16" xfId="0" applyFont="1" applyFill="1" applyBorder="1" applyAlignment="1" applyProtection="1">
      <alignment horizontal="left" vertical="center" wrapText="1" indent="1"/>
    </xf>
    <xf numFmtId="0" fontId="7" fillId="3" borderId="17" xfId="0" applyFont="1" applyFill="1" applyBorder="1" applyAlignment="1" applyProtection="1">
      <alignment horizontal="center" vertical="center" wrapText="1"/>
    </xf>
    <xf numFmtId="1" fontId="19" fillId="3" borderId="17" xfId="0" applyNumberFormat="1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left" vertical="center" wrapText="1" indent="1"/>
    </xf>
    <xf numFmtId="3" fontId="0" fillId="3" borderId="10" xfId="0" applyNumberFormat="1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left" vertical="center" wrapText="1" indent="1"/>
    </xf>
    <xf numFmtId="164" fontId="0" fillId="0" borderId="10" xfId="0" applyNumberFormat="1" applyBorder="1" applyAlignment="1" applyProtection="1">
      <alignment horizontal="right" vertical="center" indent="1"/>
    </xf>
    <xf numFmtId="164" fontId="0" fillId="3" borderId="10" xfId="0" applyNumberFormat="1" applyFill="1" applyBorder="1" applyAlignment="1" applyProtection="1">
      <alignment horizontal="right" vertical="center" indent="1"/>
    </xf>
    <xf numFmtId="165" fontId="0" fillId="0" borderId="10" xfId="0" applyNumberFormat="1" applyBorder="1" applyAlignment="1" applyProtection="1">
      <alignment horizontal="right" vertical="center" indent="1"/>
    </xf>
    <xf numFmtId="0" fontId="0" fillId="0" borderId="10" xfId="0" applyBorder="1" applyAlignment="1" applyProtection="1">
      <alignment horizontal="center" vertical="center"/>
    </xf>
    <xf numFmtId="0" fontId="14" fillId="3" borderId="11" xfId="0" applyFont="1" applyFill="1" applyBorder="1" applyAlignment="1" applyProtection="1">
      <alignment horizontal="center" vertical="center" wrapText="1"/>
    </xf>
    <xf numFmtId="0" fontId="14" fillId="3" borderId="11" xfId="0" applyFont="1" applyFill="1" applyBorder="1" applyAlignment="1" applyProtection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15" fillId="3" borderId="11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1" fontId="19" fillId="3" borderId="11" xfId="0" applyNumberFormat="1" applyFont="1" applyFill="1" applyBorder="1" applyAlignment="1" applyProtection="1">
      <alignment horizontal="center" vertical="center" wrapText="1"/>
    </xf>
    <xf numFmtId="0" fontId="11" fillId="3" borderId="11" xfId="0" applyFont="1" applyFill="1" applyBorder="1" applyAlignment="1" applyProtection="1">
      <alignment horizontal="center" vertical="center" wrapText="1"/>
    </xf>
    <xf numFmtId="0" fontId="0" fillId="0" borderId="6" xfId="0" applyBorder="1" applyProtection="1"/>
    <xf numFmtId="0" fontId="15" fillId="0" borderId="0" xfId="0" applyFont="1" applyAlignment="1" applyProtection="1">
      <alignment horizontal="left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9" fillId="5" borderId="3" xfId="0" applyFont="1" applyFill="1" applyBorder="1" applyAlignment="1" applyProtection="1">
      <alignment horizontal="center" vertical="center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2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 wrapText="1"/>
    </xf>
    <xf numFmtId="0" fontId="19" fillId="0" borderId="0" xfId="0" applyFont="1" applyAlignment="1" applyProtection="1">
      <alignment horizontal="left" vertical="center" wrapText="1"/>
    </xf>
    <xf numFmtId="0" fontId="19" fillId="0" borderId="0" xfId="0" applyFont="1" applyAlignment="1" applyProtection="1">
      <alignment horizontal="left" vertical="center" wrapText="1"/>
    </xf>
    <xf numFmtId="164" fontId="20" fillId="0" borderId="0" xfId="0" applyNumberFormat="1" applyFont="1" applyAlignment="1" applyProtection="1">
      <alignment horizontal="right" vertical="center" indent="1"/>
    </xf>
    <xf numFmtId="164" fontId="13" fillId="0" borderId="3" xfId="0" applyNumberFormat="1" applyFont="1" applyBorder="1" applyAlignment="1" applyProtection="1">
      <alignment horizontal="center" vertical="center"/>
    </xf>
    <xf numFmtId="164" fontId="13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4" fontId="0" fillId="0" borderId="0" xfId="0" applyNumberFormat="1" applyAlignment="1" applyProtection="1">
      <alignment horizontal="center" vertical="top" wrapText="1"/>
    </xf>
    <xf numFmtId="164" fontId="27" fillId="4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4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4" borderId="10" xfId="0" applyNumberFormat="1" applyFont="1" applyFill="1" applyBorder="1" applyAlignment="1" applyProtection="1">
      <alignment horizontal="right" vertical="center" wrapText="1" indent="1"/>
      <protection locked="0"/>
    </xf>
  </cellXfs>
  <cellStyles count="6">
    <cellStyle name="Normální" xfId="0" builtinId="0"/>
    <cellStyle name="Normální 2" xfId="4" xr:uid="{00000000-0005-0000-0000-000001000000}"/>
    <cellStyle name="normální 3" xfId="1" xr:uid="{00000000-0005-0000-0000-000001000000}"/>
    <cellStyle name="Normální 3 2" xfId="5" xr:uid="{00000000-0005-0000-0000-000003000000}"/>
    <cellStyle name="normální 3 3" xfId="3" xr:uid="{00000000-0005-0000-0000-000001000000}"/>
    <cellStyle name="Normální 4" xfId="2" xr:uid="{00000000-0005-0000-0000-000030000000}"/>
  </cellStyles>
  <dxfs count="7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numFmt numFmtId="3" formatCode="#,##0"/>
    </dxf>
    <dxf>
      <numFmt numFmtId="30" formatCode="@"/>
      <fill>
        <patternFill patternType="solid">
          <fgColor rgb="FFFF9F9F"/>
          <bgColor rgb="FFFF9F9F"/>
        </patternFill>
      </fill>
    </dxf>
  </dxfs>
  <tableStyles count="0" defaultTableStyle="TableStyleMedium2" defaultPivotStyle="PivotStyleLight16"/>
  <colors>
    <mruColors>
      <color rgb="FF0000CC"/>
      <color rgb="FF663300"/>
      <color rgb="FFC9F1FF"/>
      <color rgb="FFF9AE8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491329</xdr:colOff>
      <xdr:row>6</xdr:row>
      <xdr:rowOff>190500</xdr:rowOff>
    </xdr:from>
    <xdr:to>
      <xdr:col>6</xdr:col>
      <xdr:colOff>2529680</xdr:colOff>
      <xdr:row>6</xdr:row>
      <xdr:rowOff>2220462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352EF17-DA9A-40DD-9515-49FD6E8DB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579" y="2857500"/>
          <a:ext cx="2038351" cy="2029962"/>
        </a:xfrm>
        <a:prstGeom prst="rect">
          <a:avLst/>
        </a:prstGeom>
      </xdr:spPr>
    </xdr:pic>
    <xdr:clientData/>
  </xdr:twoCellAnchor>
  <xdr:twoCellAnchor editAs="oneCell">
    <xdr:from>
      <xdr:col>6</xdr:col>
      <xdr:colOff>496052</xdr:colOff>
      <xdr:row>8</xdr:row>
      <xdr:rowOff>133350</xdr:rowOff>
    </xdr:from>
    <xdr:to>
      <xdr:col>6</xdr:col>
      <xdr:colOff>2300535</xdr:colOff>
      <xdr:row>8</xdr:row>
      <xdr:rowOff>2147207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7738E62-A3FF-42D2-A95E-48AEFE910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8302" y="7029450"/>
          <a:ext cx="1804483" cy="2013857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7</xdr:row>
      <xdr:rowOff>64334</xdr:rowOff>
    </xdr:from>
    <xdr:to>
      <xdr:col>6</xdr:col>
      <xdr:colOff>2419350</xdr:colOff>
      <xdr:row>7</xdr:row>
      <xdr:rowOff>1728480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C2D6778-DC7A-44CC-80DD-89080E9AE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30250" y="5274509"/>
          <a:ext cx="1733550" cy="1664146"/>
        </a:xfrm>
        <a:prstGeom prst="rect">
          <a:avLst/>
        </a:prstGeom>
      </xdr:spPr>
    </xdr:pic>
    <xdr:clientData/>
  </xdr:twoCellAnchor>
  <xdr:twoCellAnchor editAs="oneCell">
    <xdr:from>
      <xdr:col>6</xdr:col>
      <xdr:colOff>931768</xdr:colOff>
      <xdr:row>9</xdr:row>
      <xdr:rowOff>152399</xdr:rowOff>
    </xdr:from>
    <xdr:to>
      <xdr:col>6</xdr:col>
      <xdr:colOff>2066925</xdr:colOff>
      <xdr:row>9</xdr:row>
      <xdr:rowOff>2242304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50EBAEC-207A-4B90-923A-FB4D9CEC6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6218" y="9467849"/>
          <a:ext cx="1135157" cy="2089905"/>
        </a:xfrm>
        <a:prstGeom prst="rect">
          <a:avLst/>
        </a:prstGeom>
      </xdr:spPr>
    </xdr:pic>
    <xdr:clientData/>
  </xdr:twoCellAnchor>
  <xdr:twoCellAnchor editAs="oneCell">
    <xdr:from>
      <xdr:col>6</xdr:col>
      <xdr:colOff>292645</xdr:colOff>
      <xdr:row>10</xdr:row>
      <xdr:rowOff>180975</xdr:rowOff>
    </xdr:from>
    <xdr:to>
      <xdr:col>6</xdr:col>
      <xdr:colOff>1743075</xdr:colOff>
      <xdr:row>10</xdr:row>
      <xdr:rowOff>2074502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F2423E94-D871-49FE-BBC2-80D45B83A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4895" y="11696700"/>
          <a:ext cx="1450430" cy="1893527"/>
        </a:xfrm>
        <a:prstGeom prst="rect">
          <a:avLst/>
        </a:prstGeom>
      </xdr:spPr>
    </xdr:pic>
    <xdr:clientData/>
  </xdr:twoCellAnchor>
  <xdr:twoCellAnchor editAs="oneCell">
    <xdr:from>
      <xdr:col>6</xdr:col>
      <xdr:colOff>1738032</xdr:colOff>
      <xdr:row>10</xdr:row>
      <xdr:rowOff>590550</xdr:rowOff>
    </xdr:from>
    <xdr:to>
      <xdr:col>6</xdr:col>
      <xdr:colOff>2314770</xdr:colOff>
      <xdr:row>10</xdr:row>
      <xdr:rowOff>2057896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78AB6468-1927-7D7F-7482-DD7A65735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120282" y="12106275"/>
          <a:ext cx="576738" cy="1467346"/>
        </a:xfrm>
        <a:prstGeom prst="rect">
          <a:avLst/>
        </a:prstGeom>
      </xdr:spPr>
    </xdr:pic>
    <xdr:clientData/>
  </xdr:twoCellAnchor>
  <xdr:oneCellAnchor>
    <xdr:from>
      <xdr:col>6</xdr:col>
      <xdr:colOff>847725</xdr:colOff>
      <xdr:row>11</xdr:row>
      <xdr:rowOff>161925</xdr:rowOff>
    </xdr:from>
    <xdr:ext cx="1251857" cy="2177785"/>
    <xdr:pic>
      <xdr:nvPicPr>
        <xdr:cNvPr id="11" name="Obrázek 10">
          <a:extLst>
            <a:ext uri="{FF2B5EF4-FFF2-40B4-BE49-F238E27FC236}">
              <a16:creationId xmlns:a16="http://schemas.microsoft.com/office/drawing/2014/main" id="{AEFDF37C-525D-44A9-AB68-3FE99A49C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975" y="13868400"/>
          <a:ext cx="1251857" cy="2177785"/>
        </a:xfrm>
        <a:prstGeom prst="rect">
          <a:avLst/>
        </a:prstGeom>
      </xdr:spPr>
    </xdr:pic>
    <xdr:clientData/>
  </xdr:oneCellAnchor>
  <xdr:twoCellAnchor editAs="oneCell">
    <xdr:from>
      <xdr:col>6</xdr:col>
      <xdr:colOff>962025</xdr:colOff>
      <xdr:row>12</xdr:row>
      <xdr:rowOff>104775</xdr:rowOff>
    </xdr:from>
    <xdr:to>
      <xdr:col>6</xdr:col>
      <xdr:colOff>2141404</xdr:colOff>
      <xdr:row>12</xdr:row>
      <xdr:rowOff>2065142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4A757BD5-8541-4F81-B5C9-4A65A8690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344275" y="16411575"/>
          <a:ext cx="1179379" cy="1960367"/>
        </a:xfrm>
        <a:prstGeom prst="rect">
          <a:avLst/>
        </a:prstGeom>
      </xdr:spPr>
    </xdr:pic>
    <xdr:clientData/>
  </xdr:twoCellAnchor>
  <xdr:twoCellAnchor editAs="oneCell">
    <xdr:from>
      <xdr:col>6</xdr:col>
      <xdr:colOff>722541</xdr:colOff>
      <xdr:row>13</xdr:row>
      <xdr:rowOff>19050</xdr:rowOff>
    </xdr:from>
    <xdr:to>
      <xdr:col>6</xdr:col>
      <xdr:colOff>2362196</xdr:colOff>
      <xdr:row>13</xdr:row>
      <xdr:rowOff>1538134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B1FD32E5-8CF2-4F09-AA94-B76482106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104791" y="18697575"/>
          <a:ext cx="1639655" cy="1519084"/>
        </a:xfrm>
        <a:prstGeom prst="rect">
          <a:avLst/>
        </a:prstGeom>
      </xdr:spPr>
    </xdr:pic>
    <xdr:clientData/>
  </xdr:twoCellAnchor>
  <xdr:twoCellAnchor editAs="oneCell">
    <xdr:from>
      <xdr:col>6</xdr:col>
      <xdr:colOff>463381</xdr:colOff>
      <xdr:row>14</xdr:row>
      <xdr:rowOff>771524</xdr:rowOff>
    </xdr:from>
    <xdr:to>
      <xdr:col>6</xdr:col>
      <xdr:colOff>2705638</xdr:colOff>
      <xdr:row>14</xdr:row>
      <xdr:rowOff>3058073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A0358FFA-D97F-82C5-E012-282048039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207831" y="21212174"/>
          <a:ext cx="2242257" cy="228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1"/>
  <sheetViews>
    <sheetView tabSelected="1" zoomScale="95" zoomScaleNormal="95" workbookViewId="0">
      <selection activeCell="C7" sqref="C7"/>
    </sheetView>
  </sheetViews>
  <sheetFormatPr defaultRowHeight="15" x14ac:dyDescent="0.25"/>
  <cols>
    <col min="1" max="1" width="1.42578125" style="1" bestFit="1" customWidth="1"/>
    <col min="2" max="2" width="5.5703125" style="1" bestFit="1" customWidth="1"/>
    <col min="3" max="3" width="36" style="5" customWidth="1"/>
    <col min="4" max="4" width="11" style="103" customWidth="1"/>
    <col min="5" max="5" width="12" style="4" customWidth="1"/>
    <col min="6" max="6" width="125.140625" style="5" customWidth="1"/>
    <col min="7" max="7" width="45.28515625" style="5" customWidth="1"/>
    <col min="8" max="8" width="17.7109375" style="5" hidden="1" customWidth="1"/>
    <col min="9" max="9" width="21.7109375" style="1" customWidth="1"/>
    <col min="10" max="10" width="23.7109375" style="1" customWidth="1"/>
    <col min="11" max="11" width="20.5703125" style="1" bestFit="1" customWidth="1"/>
    <col min="12" max="12" width="23.85546875" style="1" customWidth="1"/>
    <col min="13" max="13" width="22.42578125" style="1" customWidth="1"/>
    <col min="14" max="14" width="22" style="1" customWidth="1"/>
    <col min="15" max="15" width="45.42578125" style="1" customWidth="1"/>
    <col min="16" max="16" width="36" style="1" customWidth="1"/>
    <col min="17" max="17" width="34.5703125" style="1" customWidth="1"/>
    <col min="18" max="18" width="35.28515625" style="1" customWidth="1"/>
    <col min="19" max="19" width="28.140625" style="1" customWidth="1"/>
    <col min="20" max="20" width="11.5703125" style="1" hidden="1" customWidth="1"/>
    <col min="21" max="21" width="29.28515625" style="6" customWidth="1"/>
    <col min="22" max="16384" width="9.140625" style="1"/>
  </cols>
  <sheetData>
    <row r="1" spans="1:21" ht="39.75" customHeight="1" x14ac:dyDescent="0.25">
      <c r="B1" s="2" t="s">
        <v>30</v>
      </c>
      <c r="C1" s="3"/>
      <c r="D1" s="3"/>
    </row>
    <row r="2" spans="1:21" ht="20.100000000000001" customHeight="1" x14ac:dyDescent="0.25">
      <c r="C2" s="1"/>
      <c r="D2" s="7"/>
      <c r="E2" s="8"/>
      <c r="F2" s="9"/>
      <c r="G2" s="9"/>
      <c r="H2" s="9"/>
      <c r="I2" s="9"/>
      <c r="J2" s="9"/>
      <c r="L2" s="10"/>
      <c r="M2" s="11"/>
      <c r="N2" s="11"/>
      <c r="O2" s="11"/>
      <c r="P2" s="11"/>
      <c r="Q2" s="11"/>
      <c r="R2" s="11"/>
      <c r="S2" s="11"/>
      <c r="T2" s="11"/>
      <c r="U2" s="12"/>
    </row>
    <row r="3" spans="1:21" ht="20.100000000000001" customHeight="1" x14ac:dyDescent="0.25">
      <c r="B3" s="13"/>
      <c r="C3" s="14" t="s">
        <v>0</v>
      </c>
      <c r="D3" s="15"/>
      <c r="E3" s="15"/>
      <c r="F3" s="15"/>
      <c r="G3" s="15"/>
      <c r="H3" s="16"/>
      <c r="I3" s="16"/>
      <c r="J3" s="16"/>
      <c r="K3" s="16"/>
      <c r="L3" s="16"/>
      <c r="N3" s="17"/>
      <c r="O3" s="17"/>
      <c r="P3" s="17"/>
    </row>
    <row r="4" spans="1:21" ht="20.100000000000001" customHeight="1" thickBot="1" x14ac:dyDescent="0.3">
      <c r="B4" s="18"/>
      <c r="C4" s="19" t="s">
        <v>1</v>
      </c>
      <c r="D4" s="15"/>
      <c r="E4" s="15"/>
      <c r="F4" s="15"/>
      <c r="G4" s="15"/>
      <c r="H4" s="9"/>
      <c r="I4" s="10"/>
      <c r="J4" s="10"/>
      <c r="L4" s="10"/>
      <c r="R4" s="20"/>
    </row>
    <row r="5" spans="1:21" ht="34.5" customHeight="1" thickBot="1" x14ac:dyDescent="0.3">
      <c r="B5" s="21"/>
      <c r="C5" s="22"/>
      <c r="D5" s="23"/>
      <c r="E5" s="23"/>
      <c r="F5" s="9"/>
      <c r="G5" s="9"/>
      <c r="H5" s="24"/>
      <c r="J5" s="25" t="s">
        <v>2</v>
      </c>
      <c r="U5" s="26"/>
    </row>
    <row r="6" spans="1:21" ht="77.25" customHeight="1" thickTop="1" thickBot="1" x14ac:dyDescent="0.3">
      <c r="B6" s="27" t="s">
        <v>3</v>
      </c>
      <c r="C6" s="28" t="s">
        <v>13</v>
      </c>
      <c r="D6" s="28" t="s">
        <v>4</v>
      </c>
      <c r="E6" s="28" t="s">
        <v>14</v>
      </c>
      <c r="F6" s="28" t="s">
        <v>15</v>
      </c>
      <c r="G6" s="28" t="s">
        <v>25</v>
      </c>
      <c r="H6" s="28" t="s">
        <v>16</v>
      </c>
      <c r="I6" s="28" t="s">
        <v>5</v>
      </c>
      <c r="J6" s="29" t="s">
        <v>6</v>
      </c>
      <c r="K6" s="30" t="s">
        <v>7</v>
      </c>
      <c r="L6" s="30" t="s">
        <v>8</v>
      </c>
      <c r="M6" s="28" t="s">
        <v>17</v>
      </c>
      <c r="N6" s="28" t="s">
        <v>18</v>
      </c>
      <c r="O6" s="28" t="s">
        <v>41</v>
      </c>
      <c r="P6" s="28" t="s">
        <v>19</v>
      </c>
      <c r="Q6" s="30" t="s">
        <v>20</v>
      </c>
      <c r="R6" s="28" t="s">
        <v>21</v>
      </c>
      <c r="S6" s="28" t="s">
        <v>29</v>
      </c>
      <c r="T6" s="28" t="s">
        <v>22</v>
      </c>
      <c r="U6" s="28" t="s">
        <v>23</v>
      </c>
    </row>
    <row r="7" spans="1:21" ht="200.25" customHeight="1" x14ac:dyDescent="0.25">
      <c r="A7" s="31"/>
      <c r="B7" s="32">
        <v>1</v>
      </c>
      <c r="C7" s="33" t="s">
        <v>31</v>
      </c>
      <c r="D7" s="34">
        <v>200</v>
      </c>
      <c r="E7" s="35" t="s">
        <v>24</v>
      </c>
      <c r="F7" s="36" t="s">
        <v>54</v>
      </c>
      <c r="G7" s="37"/>
      <c r="H7" s="38">
        <f t="shared" ref="H7:H15" si="0">D7*I7</f>
        <v>24000</v>
      </c>
      <c r="I7" s="39">
        <v>120</v>
      </c>
      <c r="J7" s="104"/>
      <c r="K7" s="40">
        <f t="shared" ref="K7" si="1">D7*J7</f>
        <v>0</v>
      </c>
      <c r="L7" s="41" t="str">
        <f t="shared" ref="L7" si="2">IF(ISNUMBER(J7), IF(J7&gt;I7,"NEVYHOVUJE","VYHOVUJE")," ")</f>
        <v xml:space="preserve"> </v>
      </c>
      <c r="M7" s="42" t="s">
        <v>28</v>
      </c>
      <c r="N7" s="43" t="s">
        <v>40</v>
      </c>
      <c r="O7" s="44" t="s">
        <v>42</v>
      </c>
      <c r="P7" s="45" t="s">
        <v>27</v>
      </c>
      <c r="Q7" s="42" t="s">
        <v>45</v>
      </c>
      <c r="R7" s="43" t="s">
        <v>43</v>
      </c>
      <c r="S7" s="46" t="s">
        <v>44</v>
      </c>
      <c r="T7" s="47"/>
      <c r="U7" s="48" t="s">
        <v>12</v>
      </c>
    </row>
    <row r="8" spans="1:21" ht="141.75" customHeight="1" x14ac:dyDescent="0.25">
      <c r="A8" s="31"/>
      <c r="B8" s="49">
        <v>2</v>
      </c>
      <c r="C8" s="50" t="s">
        <v>32</v>
      </c>
      <c r="D8" s="51">
        <v>250</v>
      </c>
      <c r="E8" s="52" t="s">
        <v>24</v>
      </c>
      <c r="F8" s="50" t="s">
        <v>56</v>
      </c>
      <c r="G8" s="53"/>
      <c r="H8" s="54">
        <f t="shared" si="0"/>
        <v>20000</v>
      </c>
      <c r="I8" s="55">
        <v>80</v>
      </c>
      <c r="J8" s="105"/>
      <c r="K8" s="56">
        <f t="shared" ref="K8:K14" si="3">D8*J8</f>
        <v>0</v>
      </c>
      <c r="L8" s="57" t="str">
        <f t="shared" ref="L8:L14" si="4">IF(ISNUMBER(J8), IF(J8&gt;I8,"NEVYHOVUJE","VYHOVUJE")," ")</f>
        <v xml:space="preserve"> </v>
      </c>
      <c r="M8" s="58"/>
      <c r="N8" s="59"/>
      <c r="O8" s="60"/>
      <c r="P8" s="61"/>
      <c r="Q8" s="58"/>
      <c r="R8" s="59"/>
      <c r="S8" s="62"/>
      <c r="T8" s="63"/>
      <c r="U8" s="60"/>
    </row>
    <row r="9" spans="1:21" ht="181.5" customHeight="1" x14ac:dyDescent="0.25">
      <c r="A9" s="31"/>
      <c r="B9" s="49">
        <v>3</v>
      </c>
      <c r="C9" s="64" t="s">
        <v>33</v>
      </c>
      <c r="D9" s="51">
        <v>200</v>
      </c>
      <c r="E9" s="52" t="s">
        <v>24</v>
      </c>
      <c r="F9" s="65" t="s">
        <v>49</v>
      </c>
      <c r="G9" s="53"/>
      <c r="H9" s="54">
        <f t="shared" si="0"/>
        <v>36000</v>
      </c>
      <c r="I9" s="55">
        <v>180</v>
      </c>
      <c r="J9" s="105"/>
      <c r="K9" s="56">
        <f t="shared" si="3"/>
        <v>0</v>
      </c>
      <c r="L9" s="57" t="str">
        <f t="shared" si="4"/>
        <v xml:space="preserve"> </v>
      </c>
      <c r="M9" s="58"/>
      <c r="N9" s="59"/>
      <c r="O9" s="60"/>
      <c r="P9" s="61"/>
      <c r="Q9" s="58"/>
      <c r="R9" s="59"/>
      <c r="S9" s="62"/>
      <c r="T9" s="63"/>
      <c r="U9" s="60"/>
    </row>
    <row r="10" spans="1:21" ht="186" customHeight="1" x14ac:dyDescent="0.25">
      <c r="A10" s="31"/>
      <c r="B10" s="49">
        <v>4</v>
      </c>
      <c r="C10" s="64" t="s">
        <v>34</v>
      </c>
      <c r="D10" s="51">
        <v>200</v>
      </c>
      <c r="E10" s="52" t="s">
        <v>24</v>
      </c>
      <c r="F10" s="65" t="s">
        <v>50</v>
      </c>
      <c r="G10" s="53"/>
      <c r="H10" s="54">
        <f t="shared" si="0"/>
        <v>48000</v>
      </c>
      <c r="I10" s="55">
        <v>240</v>
      </c>
      <c r="J10" s="105"/>
      <c r="K10" s="56">
        <f t="shared" si="3"/>
        <v>0</v>
      </c>
      <c r="L10" s="57" t="str">
        <f t="shared" si="4"/>
        <v xml:space="preserve"> </v>
      </c>
      <c r="M10" s="58"/>
      <c r="N10" s="59"/>
      <c r="O10" s="60"/>
      <c r="P10" s="61"/>
      <c r="Q10" s="58"/>
      <c r="R10" s="59"/>
      <c r="S10" s="62"/>
      <c r="T10" s="63"/>
      <c r="U10" s="60"/>
    </row>
    <row r="11" spans="1:21" ht="172.5" customHeight="1" x14ac:dyDescent="0.25">
      <c r="A11" s="31"/>
      <c r="B11" s="49">
        <v>5</v>
      </c>
      <c r="C11" s="64" t="s">
        <v>35</v>
      </c>
      <c r="D11" s="51">
        <v>200</v>
      </c>
      <c r="E11" s="52" t="s">
        <v>24</v>
      </c>
      <c r="F11" s="66" t="s">
        <v>46</v>
      </c>
      <c r="G11" s="53"/>
      <c r="H11" s="54">
        <f t="shared" si="0"/>
        <v>13000</v>
      </c>
      <c r="I11" s="55">
        <v>65</v>
      </c>
      <c r="J11" s="105"/>
      <c r="K11" s="56">
        <f t="shared" ref="K11:K13" si="5">D11*J11</f>
        <v>0</v>
      </c>
      <c r="L11" s="57" t="str">
        <f t="shared" ref="L11:L13" si="6">IF(ISNUMBER(J11), IF(J11&gt;I11,"NEVYHOVUJE","VYHOVUJE")," ")</f>
        <v xml:space="preserve"> </v>
      </c>
      <c r="M11" s="58"/>
      <c r="N11" s="59"/>
      <c r="O11" s="60"/>
      <c r="P11" s="61"/>
      <c r="Q11" s="58"/>
      <c r="R11" s="59"/>
      <c r="S11" s="62"/>
      <c r="T11" s="63"/>
      <c r="U11" s="60"/>
    </row>
    <row r="12" spans="1:21" ht="204.75" customHeight="1" x14ac:dyDescent="0.25">
      <c r="A12" s="31"/>
      <c r="B12" s="49">
        <v>6</v>
      </c>
      <c r="C12" s="64" t="s">
        <v>36</v>
      </c>
      <c r="D12" s="51">
        <v>2</v>
      </c>
      <c r="E12" s="52" t="s">
        <v>24</v>
      </c>
      <c r="F12" s="66" t="s">
        <v>47</v>
      </c>
      <c r="G12" s="53"/>
      <c r="H12" s="54">
        <f t="shared" si="0"/>
        <v>2000</v>
      </c>
      <c r="I12" s="55">
        <v>1000</v>
      </c>
      <c r="J12" s="105"/>
      <c r="K12" s="56">
        <f t="shared" si="5"/>
        <v>0</v>
      </c>
      <c r="L12" s="57" t="str">
        <f t="shared" si="6"/>
        <v xml:space="preserve"> </v>
      </c>
      <c r="M12" s="58"/>
      <c r="N12" s="59"/>
      <c r="O12" s="60"/>
      <c r="P12" s="61"/>
      <c r="Q12" s="58"/>
      <c r="R12" s="59"/>
      <c r="S12" s="62"/>
      <c r="T12" s="63"/>
      <c r="U12" s="60"/>
    </row>
    <row r="13" spans="1:21" ht="186.75" customHeight="1" x14ac:dyDescent="0.25">
      <c r="A13" s="31"/>
      <c r="B13" s="49">
        <v>7</v>
      </c>
      <c r="C13" s="67" t="s">
        <v>37</v>
      </c>
      <c r="D13" s="51">
        <v>200</v>
      </c>
      <c r="E13" s="52" t="s">
        <v>24</v>
      </c>
      <c r="F13" s="68" t="s">
        <v>55</v>
      </c>
      <c r="G13" s="53"/>
      <c r="H13" s="54">
        <f t="shared" si="0"/>
        <v>6000</v>
      </c>
      <c r="I13" s="55">
        <v>30</v>
      </c>
      <c r="J13" s="105"/>
      <c r="K13" s="56">
        <f t="shared" si="5"/>
        <v>0</v>
      </c>
      <c r="L13" s="57" t="str">
        <f t="shared" si="6"/>
        <v xml:space="preserve"> </v>
      </c>
      <c r="M13" s="58"/>
      <c r="N13" s="59"/>
      <c r="O13" s="60"/>
      <c r="P13" s="61"/>
      <c r="Q13" s="58"/>
      <c r="R13" s="59"/>
      <c r="S13" s="62"/>
      <c r="T13" s="63"/>
      <c r="U13" s="60"/>
    </row>
    <row r="14" spans="1:21" ht="126" customHeight="1" x14ac:dyDescent="0.25">
      <c r="A14" s="31"/>
      <c r="B14" s="49">
        <v>8</v>
      </c>
      <c r="C14" s="64" t="s">
        <v>38</v>
      </c>
      <c r="D14" s="51">
        <v>200</v>
      </c>
      <c r="E14" s="52" t="s">
        <v>24</v>
      </c>
      <c r="F14" s="66" t="s">
        <v>48</v>
      </c>
      <c r="G14" s="53"/>
      <c r="H14" s="54">
        <f t="shared" si="0"/>
        <v>26000</v>
      </c>
      <c r="I14" s="55">
        <v>130</v>
      </c>
      <c r="J14" s="105"/>
      <c r="K14" s="56">
        <f t="shared" si="3"/>
        <v>0</v>
      </c>
      <c r="L14" s="57" t="str">
        <f t="shared" si="4"/>
        <v xml:space="preserve"> </v>
      </c>
      <c r="M14" s="69"/>
      <c r="N14" s="59"/>
      <c r="O14" s="60"/>
      <c r="P14" s="61"/>
      <c r="Q14" s="58"/>
      <c r="R14" s="59"/>
      <c r="S14" s="70"/>
      <c r="T14" s="63"/>
      <c r="U14" s="60"/>
    </row>
    <row r="15" spans="1:21" ht="297.75" customHeight="1" thickBot="1" x14ac:dyDescent="0.3">
      <c r="A15" s="31"/>
      <c r="B15" s="71">
        <v>9</v>
      </c>
      <c r="C15" s="72" t="s">
        <v>39</v>
      </c>
      <c r="D15" s="73">
        <v>20</v>
      </c>
      <c r="E15" s="74" t="s">
        <v>24</v>
      </c>
      <c r="F15" s="72" t="s">
        <v>51</v>
      </c>
      <c r="G15" s="75"/>
      <c r="H15" s="76">
        <f t="shared" si="0"/>
        <v>8000</v>
      </c>
      <c r="I15" s="77">
        <v>400</v>
      </c>
      <c r="J15" s="106"/>
      <c r="K15" s="78">
        <f t="shared" ref="K15" si="7">D15*J15</f>
        <v>0</v>
      </c>
      <c r="L15" s="79" t="str">
        <f t="shared" ref="L15" si="8">IF(ISNUMBER(J15), IF(J15&gt;I15,"NEVYHOVUJE","VYHOVUJE")," ")</f>
        <v xml:space="preserve"> </v>
      </c>
      <c r="M15" s="80" t="s">
        <v>53</v>
      </c>
      <c r="N15" s="81"/>
      <c r="O15" s="82"/>
      <c r="P15" s="83"/>
      <c r="Q15" s="84"/>
      <c r="R15" s="81"/>
      <c r="S15" s="85" t="s">
        <v>52</v>
      </c>
      <c r="T15" s="86"/>
      <c r="U15" s="82"/>
    </row>
    <row r="16" spans="1:21" ht="13.5" customHeight="1" thickTop="1" thickBot="1" x14ac:dyDescent="0.3">
      <c r="C16" s="1"/>
      <c r="D16" s="1"/>
      <c r="E16" s="1"/>
      <c r="F16" s="1"/>
      <c r="G16" s="1"/>
      <c r="H16" s="1"/>
      <c r="K16" s="87"/>
    </row>
    <row r="17" spans="2:21" ht="60.75" customHeight="1" thickTop="1" thickBot="1" x14ac:dyDescent="0.3">
      <c r="B17" s="88" t="s">
        <v>9</v>
      </c>
      <c r="C17" s="88"/>
      <c r="D17" s="88"/>
      <c r="E17" s="88"/>
      <c r="F17" s="88"/>
      <c r="G17" s="15"/>
      <c r="H17" s="89"/>
      <c r="I17" s="90" t="s">
        <v>10</v>
      </c>
      <c r="J17" s="91" t="s">
        <v>11</v>
      </c>
      <c r="K17" s="92"/>
      <c r="L17" s="93"/>
      <c r="M17" s="94"/>
      <c r="N17" s="24"/>
      <c r="O17" s="24"/>
      <c r="P17" s="24"/>
      <c r="Q17" s="24"/>
      <c r="R17" s="24"/>
      <c r="S17" s="24"/>
      <c r="T17" s="24"/>
      <c r="U17" s="95"/>
    </row>
    <row r="18" spans="2:21" ht="33" customHeight="1" thickTop="1" thickBot="1" x14ac:dyDescent="0.3">
      <c r="B18" s="96" t="s">
        <v>26</v>
      </c>
      <c r="C18" s="96"/>
      <c r="D18" s="96"/>
      <c r="E18" s="96"/>
      <c r="F18" s="96"/>
      <c r="G18" s="97"/>
      <c r="H18" s="98"/>
      <c r="I18" s="99">
        <f>SUM(H7:H15)</f>
        <v>183000</v>
      </c>
      <c r="J18" s="100">
        <f>SUM(K7:K15)</f>
        <v>0</v>
      </c>
      <c r="K18" s="101"/>
      <c r="L18" s="102"/>
      <c r="M18" s="94"/>
      <c r="T18" s="24"/>
      <c r="U18" s="95"/>
    </row>
    <row r="19" spans="2:21" ht="14.1" customHeight="1" thickTop="1" x14ac:dyDescent="0.25"/>
    <row r="20" spans="2:21" ht="14.25" customHeight="1" x14ac:dyDescent="0.25"/>
    <row r="21" spans="2:21" ht="14.1" customHeight="1" x14ac:dyDescent="0.25"/>
    <row r="22" spans="2:21" ht="14.25" customHeight="1" x14ac:dyDescent="0.25"/>
    <row r="23" spans="2:21" ht="14.25" customHeight="1" x14ac:dyDescent="0.25"/>
    <row r="24" spans="2:21" ht="14.1" customHeight="1" x14ac:dyDescent="0.25"/>
    <row r="25" spans="2:21" ht="14.25" customHeight="1" x14ac:dyDescent="0.25"/>
    <row r="26" spans="2:21" ht="14.25" customHeight="1" x14ac:dyDescent="0.25"/>
    <row r="27" spans="2:21" ht="14.25" customHeight="1" x14ac:dyDescent="0.25"/>
    <row r="28" spans="2:21" ht="14.25" customHeight="1" x14ac:dyDescent="0.25"/>
    <row r="29" spans="2:21" ht="14.25" customHeight="1" x14ac:dyDescent="0.25"/>
    <row r="30" spans="2:21" ht="14.25" customHeight="1" x14ac:dyDescent="0.25"/>
    <row r="31" spans="2:21" ht="14.25" customHeight="1" x14ac:dyDescent="0.25"/>
    <row r="32" spans="2:21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</sheetData>
  <sheetProtection algorithmName="SHA-512" hashValue="0WShKl7FfPDUCuuqnxUucI3tLGdmHRmFhux5CoRptbNekLhn0dqeuK8JP0Vxo518zuQYP57TZj76ll0mqVV1Gg==" saltValue="Wndy0pmCklF1Xn1O1eWdgA==" spinCount="100000" sheet="1" objects="1" scenarios="1"/>
  <mergeCells count="14">
    <mergeCell ref="B18:F18"/>
    <mergeCell ref="J18:L18"/>
    <mergeCell ref="B1:D1"/>
    <mergeCell ref="J17:L17"/>
    <mergeCell ref="B17:F17"/>
    <mergeCell ref="N7:N15"/>
    <mergeCell ref="O7:O15"/>
    <mergeCell ref="P7:P15"/>
    <mergeCell ref="M7:M14"/>
    <mergeCell ref="Q7:Q15"/>
    <mergeCell ref="R7:R15"/>
    <mergeCell ref="T7:T15"/>
    <mergeCell ref="U7:U15"/>
    <mergeCell ref="S7:S14"/>
  </mergeCells>
  <conditionalFormatting sqref="B7:B15 D7:D15">
    <cfRule type="containsBlanks" dxfId="6" priority="88">
      <formula>LEN(TRIM(B7))=0</formula>
    </cfRule>
  </conditionalFormatting>
  <conditionalFormatting sqref="B7:B15">
    <cfRule type="cellIs" dxfId="5" priority="83" operator="greaterThanOrEqual">
      <formula>1</formula>
    </cfRule>
  </conditionalFormatting>
  <conditionalFormatting sqref="J7:J15">
    <cfRule type="notContainsBlanks" dxfId="4" priority="45">
      <formula>LEN(TRIM(J7))&gt;0</formula>
    </cfRule>
    <cfRule type="notContainsBlanks" dxfId="3" priority="46">
      <formula>LEN(TRIM(J7))&gt;0</formula>
    </cfRule>
    <cfRule type="containsBlanks" dxfId="2" priority="47">
      <formula>LEN(TRIM(J7))=0</formula>
    </cfRule>
  </conditionalFormatting>
  <conditionalFormatting sqref="L7:L15">
    <cfRule type="cellIs" dxfId="1" priority="79" operator="equal">
      <formula>"NEVYHOVUJE"</formula>
    </cfRule>
    <cfRule type="cellIs" dxfId="0" priority="80" operator="equal">
      <formula>"VYHOVUJE"</formula>
    </cfRule>
  </conditionalFormatting>
  <dataValidations count="2">
    <dataValidation type="list" showInputMessage="1" showErrorMessage="1" sqref="N7" xr:uid="{00000000-0002-0000-0000-000000000000}">
      <formula1>"ANO,NE"</formula1>
    </dataValidation>
    <dataValidation type="list" showInputMessage="1" showErrorMessage="1" sqref="E7:E15" xr:uid="{354766CB-D34D-4043-985E-78A75C2E98DD}">
      <formula1>"ks,bal,sada,"</formula1>
    </dataValidation>
  </dataValidations>
  <pageMargins left="0.18" right="0.18" top="0.15748031496062992" bottom="0.19685039370078741" header="0.15748031496062992" footer="0.19685039370078741"/>
  <pageSetup paperSize="9" scale="2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7830E4-00A3-43C0-BC30-F032355EAD85}">
          <x14:formula1>
            <xm:f>#REF!</xm:f>
          </x14:formula1>
          <xm:sqref>U7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PP</vt:lpstr>
      <vt:lpstr>PP!Oblast_tisku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17.01.2022</dc:description>
  <cp:lastModifiedBy>Hana Pešková</cp:lastModifiedBy>
  <cp:revision>1</cp:revision>
  <cp:lastPrinted>2025-04-08T04:55:45Z</cp:lastPrinted>
  <dcterms:created xsi:type="dcterms:W3CDTF">2014-03-05T12:43:32Z</dcterms:created>
  <dcterms:modified xsi:type="dcterms:W3CDTF">2025-06-12T06:07:58Z</dcterms:modified>
</cp:coreProperties>
</file>