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19\1 výzva\"/>
    </mc:Choice>
  </mc:AlternateContent>
  <xr:revisionPtr revIDLastSave="0" documentId="13_ncr:1_{16530EDB-A1D4-4FBB-BE1A-05C88E895D7C}" xr6:coauthVersionLast="47" xr6:coauthVersionMax="47" xr10:uidLastSave="{00000000-0000-0000-0000-000000000000}"/>
  <bookViews>
    <workbookView xWindow="2115" yWindow="1290" windowWidth="25005" windowHeight="15405" xr2:uid="{00000000-000D-0000-FFFF-FFFF00000000}"/>
  </bookViews>
  <sheets>
    <sheet name="Tonery" sheetId="1" r:id="rId1"/>
  </sheets>
  <definedNames>
    <definedName name="_xlnm.Print_Area" localSheetId="0">Tonery!$B$1:$V$15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10" i="1"/>
  <c r="S11" i="1"/>
  <c r="T7" i="1"/>
  <c r="P8" i="1"/>
  <c r="P9" i="1"/>
  <c r="P10" i="1"/>
  <c r="P11" i="1"/>
  <c r="P12" i="1"/>
  <c r="T8" i="1"/>
  <c r="S9" i="1"/>
  <c r="T9" i="1"/>
  <c r="S10" i="1"/>
  <c r="S12" i="1"/>
  <c r="T12" i="1"/>
  <c r="P7" i="1"/>
  <c r="T11" i="1" l="1"/>
  <c r="S7" i="1"/>
  <c r="R15" i="1" s="1"/>
  <c r="Q15" i="1"/>
</calcChain>
</file>

<file path=xl/sharedStrings.xml><?xml version="1.0" encoding="utf-8"?>
<sst xmlns="http://schemas.openxmlformats.org/spreadsheetml/2006/main" count="67" uniqueCount="50">
  <si>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</si>
  <si>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</si>
  <si>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</si>
  <si>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</si>
  <si>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</si>
  <si>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</si>
  <si>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</si>
  <si>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</si>
  <si>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</si>
  <si>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</si>
  <si>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</si>
  <si>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</si>
  <si>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</si>
  <si>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</si>
  <si>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</si>
  <si>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</si>
  <si>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</si>
  <si>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</si>
  <si>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</si>
  <si>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</si>
  <si>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</si>
  <si>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</si>
  <si>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</si>
  <si>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</si>
  <si>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</si>
  <si>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</si>
  <si>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</si>
  <si>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</si>
  <si>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</si>
  <si>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</si>
  <si>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</si>
  <si>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</si>
  <si>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019 - 2025 (kompatibilní)</t>
  </si>
  <si>
    <t>ks</t>
  </si>
  <si>
    <t>Originální, nebo kompatibilní toner splňující podmínky certifikátu STMC. Minimální výtěžnost při 5% pokrytí 12 000 stran .</t>
  </si>
  <si>
    <t>CŽV - Bc.Tomáš Pruner,
Tel.: 37763 1905</t>
  </si>
  <si>
    <t>Univerzitní 22, 
301 00 Plzeň,
budova Fakulty strojní - Odbor celoživotního a distančního vzdělávání,
6. patro,místnost UK 607</t>
  </si>
  <si>
    <t>PS-S Gabriela Langerová, 
Tel.: 735 713 921</t>
  </si>
  <si>
    <t>Kollárova 19, 
301 00 Plzeň, 
Provoz a služby,
místnost KO 218</t>
  </si>
  <si>
    <t>Samostatná faktura</t>
  </si>
  <si>
    <t>NE</t>
  </si>
  <si>
    <t>Zobrazovací jednotka, fotoválec Brother MFC-L2712DW</t>
  </si>
  <si>
    <r>
      <t>Toner do tiskárny Brother MFC-L2712DW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</si>
  <si>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 xml:space="preserve">Originální, nebo kompatibilní toner splňující podmínky certifikátu STMC. Minimální výtěžnost při 5% pokrytí 20 000 stran. </t>
  </si>
  <si>
    <t xml:space="preserve">Originální, nebo kompatibilní toner splňující podmínky certifikátu STMC. Minimální výtěžnost při 5% pokrytí 12 000 stran. </t>
  </si>
  <si>
    <t>Originální, nebo kompatibilní toner splňující podmínky certifikátu STMC. Minimální výtěžnost při 5% pokrytí 3 000 stran.</t>
  </si>
  <si>
    <r>
      <t>Toner do multifunkčního zařízení UTAX/TRIUMPH ADLER 2506ci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</si>
  <si>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multifunkčního zařízení UTAX/TRIUMPH ADLER 2506ci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</si>
  <si>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multifunkčního zařízení UTAX/TRIUMPH ADLER 2506ci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</si>
  <si>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multifunkčního zařízení UTAX/TRIUMPH ADLER 2506ci - </t>
    </r>
    <r>
      <rPr>
        <b/>
        <sz val="11"/>
        <color theme="1"/>
        <rFont val="Calibri"/>
        <family val="2"/>
        <charset val="238"/>
        <scheme val="minor"/>
      </rPr>
      <t>purpurový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</si>
</sst>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42">
    <xf numFmtId="0" fontId="0" fillId="0" borderId="0" xfId="0"/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1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7" fillId="4" borderId="11" xfId="0" applyFont="1" applyFill="1" applyBorder="1" applyAlignment="1" applyProtection="1">
      <alignment horizontal="center" vertical="center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7" fillId="4" borderId="13" xfId="0" applyFont="1" applyFill="1" applyBorder="1" applyAlignment="1" applyProtection="1">
      <alignment horizontal="center" vertical="center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7" fillId="4" borderId="20" xfId="0" applyFont="1" applyFill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7" fillId="4" borderId="17" xfId="0" applyFont="1" applyFill="1" applyBorder="1" applyAlignment="1" applyProtection="1">
      <alignment horizontal="center" vertical="center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7" fillId="4" borderId="9" xfId="0" applyFont="1" applyFill="1" applyBorder="1" applyAlignment="1" applyProtection="1">
      <alignment horizontal="center" vertical="center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0" fontId="18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center"/>
    </xf>
    <xf numFmtId="0" fontId="12" fillId="5" borderId="11" xfId="0" applyFont="1" applyFill="1" applyBorder="1" applyAlignment="1" applyProtection="1">
      <alignment horizontal="left" vertical="center" wrapText="1" indent="1"/>
      <protection locked="0"/>
    </xf>
    <xf numFmtId="0" fontId="12" fillId="5" borderId="13" xfId="0" applyFont="1" applyFill="1" applyBorder="1" applyAlignment="1" applyProtection="1">
      <alignment horizontal="left" vertical="center" wrapText="1" indent="1"/>
      <protection locked="0"/>
    </xf>
    <xf numFmtId="0" fontId="12" fillId="5" borderId="20" xfId="0" applyFont="1" applyFill="1" applyBorder="1" applyAlignment="1" applyProtection="1">
      <alignment horizontal="left" vertical="center" wrapText="1" indent="1"/>
      <protection locked="0"/>
    </xf>
    <xf numFmtId="0" fontId="12" fillId="5" borderId="17" xfId="0" applyFont="1" applyFill="1" applyBorder="1" applyAlignment="1" applyProtection="1">
      <alignment horizontal="left" vertical="center" wrapText="1" indent="1"/>
      <protection locked="0"/>
    </xf>
    <xf numFmtId="0" fontId="12" fillId="5" borderId="9" xfId="0" applyFont="1" applyFill="1" applyBorder="1" applyAlignment="1" applyProtection="1">
      <alignment horizontal="left" vertical="center" wrapText="1" indent="1"/>
      <protection locked="0"/>
    </xf>
    <xf numFmtId="164" fontId="12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0" xfId="0" applyFont="1" applyAlignment="1" applyProtection="1">
      <alignment horizontal="left" vertical="center" wrapText="1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2"/>
  <sheetViews>
    <sheetView tabSelected="1" topLeftCell="M1" zoomScaleNormal="100" workbookViewId="0">
      <selection activeCell="Q8" sqref="Q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74.7109375" style="3" customWidth="1"/>
    <col min="4" max="4" width="9.7109375" style="95" bestFit="1" customWidth="1"/>
    <col min="5" max="5" width="9" style="96" bestFit="1" customWidth="1"/>
    <col min="6" max="6" width="73.5703125" style="3" customWidth="1"/>
    <col min="7" max="7" width="29.5703125" style="3" bestFit="1" customWidth="1"/>
    <col min="8" max="8" width="26.7109375" style="3" customWidth="1"/>
    <col min="9" max="9" width="20.5703125" style="3" bestFit="1" customWidth="1"/>
    <col min="10" max="10" width="19" style="3" customWidth="1"/>
    <col min="11" max="11" width="27.28515625" style="5" hidden="1" customWidth="1"/>
    <col min="12" max="12" width="21" style="5" hidden="1" customWidth="1"/>
    <col min="13" max="13" width="30.42578125" style="5" customWidth="1"/>
    <col min="14" max="14" width="37.28515625" style="5" customWidth="1"/>
    <col min="15" max="15" width="25.7109375" style="3" customWidth="1"/>
    <col min="16" max="16" width="19.85546875" style="3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7.28515625" style="5" hidden="1" customWidth="1"/>
    <col min="22" max="22" width="42.140625" style="6" customWidth="1"/>
    <col min="23" max="16384" width="9.140625" style="5"/>
  </cols>
  <sheetData>
    <row r="1" spans="2:22" ht="42" customHeight="1" x14ac:dyDescent="0.25">
      <c r="B1" s="112" t="s">
        <v>32</v>
      </c>
      <c r="C1" s="113"/>
      <c r="D1" s="1"/>
      <c r="E1" s="2"/>
      <c r="G1" s="4"/>
    </row>
    <row r="2" spans="2:22" ht="18.75" x14ac:dyDescent="0.25">
      <c r="B2" s="7"/>
      <c r="C2" s="5"/>
      <c r="D2" s="7"/>
      <c r="E2" s="8"/>
      <c r="F2" s="9"/>
      <c r="G2" s="10"/>
      <c r="H2" s="11"/>
      <c r="I2" s="11"/>
      <c r="J2" s="11"/>
      <c r="K2" s="11"/>
      <c r="L2" s="11"/>
      <c r="M2" s="11"/>
      <c r="N2" s="11"/>
      <c r="O2" s="11"/>
      <c r="P2" s="9"/>
      <c r="Q2" s="12"/>
      <c r="R2" s="12"/>
      <c r="T2" s="12"/>
      <c r="U2" s="13"/>
      <c r="V2" s="14"/>
    </row>
    <row r="3" spans="2:22" ht="15.75" x14ac:dyDescent="0.25">
      <c r="B3" s="15"/>
      <c r="C3" s="16" t="s">
        <v>0</v>
      </c>
      <c r="D3" s="17"/>
      <c r="E3" s="17"/>
      <c r="F3" s="17"/>
      <c r="G3" s="11"/>
      <c r="H3" s="11"/>
      <c r="I3" s="11"/>
      <c r="J3" s="11"/>
      <c r="K3" s="11"/>
      <c r="L3" s="11"/>
      <c r="M3" s="11"/>
      <c r="N3" s="11"/>
      <c r="O3" s="11"/>
      <c r="P3" s="18"/>
      <c r="Q3" s="18"/>
      <c r="R3" s="18"/>
      <c r="S3" s="18"/>
      <c r="T3" s="18"/>
    </row>
    <row r="4" spans="2:22" ht="18" customHeight="1" thickBot="1" x14ac:dyDescent="0.3">
      <c r="B4" s="19"/>
      <c r="C4" s="20" t="s">
        <v>1</v>
      </c>
      <c r="D4" s="17"/>
      <c r="E4" s="17"/>
      <c r="F4" s="17"/>
      <c r="G4" s="17"/>
      <c r="H4" s="17"/>
      <c r="I4" s="12"/>
      <c r="J4" s="12"/>
      <c r="K4" s="12"/>
      <c r="L4" s="12"/>
      <c r="M4" s="12"/>
      <c r="N4" s="12"/>
      <c r="O4" s="9"/>
      <c r="P4" s="9"/>
      <c r="Q4" s="12"/>
      <c r="R4" s="12"/>
      <c r="T4" s="12"/>
    </row>
    <row r="5" spans="2:22" ht="34.5" customHeight="1" thickBot="1" x14ac:dyDescent="0.3">
      <c r="B5" s="21"/>
      <c r="C5" s="22"/>
      <c r="D5" s="23"/>
      <c r="E5" s="23"/>
      <c r="F5" s="9"/>
      <c r="G5" s="24" t="s">
        <v>2</v>
      </c>
      <c r="H5" s="9"/>
      <c r="I5" s="9"/>
      <c r="J5" s="5"/>
      <c r="N5" s="25"/>
      <c r="O5" s="25"/>
      <c r="P5" s="5"/>
      <c r="R5" s="24" t="s">
        <v>2</v>
      </c>
      <c r="U5" s="26"/>
      <c r="V5" s="5"/>
    </row>
    <row r="6" spans="2:22" ht="66.75" customHeight="1" thickTop="1" thickBot="1" x14ac:dyDescent="0.3">
      <c r="B6" s="27" t="s">
        <v>3</v>
      </c>
      <c r="C6" s="28" t="s">
        <v>17</v>
      </c>
      <c r="D6" s="28" t="s">
        <v>4</v>
      </c>
      <c r="E6" s="28" t="s">
        <v>18</v>
      </c>
      <c r="F6" s="28" t="s">
        <v>19</v>
      </c>
      <c r="G6" s="29" t="s">
        <v>5</v>
      </c>
      <c r="H6" s="28" t="s">
        <v>16</v>
      </c>
      <c r="I6" s="28" t="s">
        <v>20</v>
      </c>
      <c r="J6" s="28" t="s">
        <v>21</v>
      </c>
      <c r="K6" s="28" t="s">
        <v>30</v>
      </c>
      <c r="L6" s="28" t="s">
        <v>22</v>
      </c>
      <c r="M6" s="30" t="s">
        <v>23</v>
      </c>
      <c r="N6" s="28" t="s">
        <v>24</v>
      </c>
      <c r="O6" s="28" t="s">
        <v>25</v>
      </c>
      <c r="P6" s="28" t="s">
        <v>26</v>
      </c>
      <c r="Q6" s="28" t="s">
        <v>6</v>
      </c>
      <c r="R6" s="31" t="s">
        <v>7</v>
      </c>
      <c r="S6" s="30" t="s">
        <v>8</v>
      </c>
      <c r="T6" s="30" t="s">
        <v>9</v>
      </c>
      <c r="U6" s="28" t="s">
        <v>27</v>
      </c>
      <c r="V6" s="28" t="s">
        <v>28</v>
      </c>
    </row>
    <row r="7" spans="2:22" ht="50.25" customHeight="1" thickTop="1" x14ac:dyDescent="0.25">
      <c r="B7" s="32">
        <v>1</v>
      </c>
      <c r="C7" s="33" t="s">
        <v>46</v>
      </c>
      <c r="D7" s="34">
        <v>1</v>
      </c>
      <c r="E7" s="35" t="s">
        <v>33</v>
      </c>
      <c r="F7" s="36" t="s">
        <v>43</v>
      </c>
      <c r="G7" s="98"/>
      <c r="H7" s="37" t="s">
        <v>29</v>
      </c>
      <c r="I7" s="119" t="s">
        <v>39</v>
      </c>
      <c r="J7" s="124" t="s">
        <v>40</v>
      </c>
      <c r="K7" s="127"/>
      <c r="L7" s="127"/>
      <c r="M7" s="119" t="s">
        <v>35</v>
      </c>
      <c r="N7" s="119" t="s">
        <v>36</v>
      </c>
      <c r="O7" s="134" t="s">
        <v>31</v>
      </c>
      <c r="P7" s="38">
        <f t="shared" ref="P7:P12" si="0">D7*Q7</f>
        <v>1500</v>
      </c>
      <c r="Q7" s="39">
        <v>1500</v>
      </c>
      <c r="R7" s="103"/>
      <c r="S7" s="40">
        <f t="shared" ref="S7" si="1">D7*R7</f>
        <v>0</v>
      </c>
      <c r="T7" s="41" t="str">
        <f t="shared" ref="T7" si="2">IF(ISNUMBER(R7), IF(R7&gt;Q7,"NEVYHOVUJE","VYHOVUJE")," ")</f>
        <v xml:space="preserve"> </v>
      </c>
      <c r="U7" s="127"/>
      <c r="V7" s="127" t="s">
        <v>10</v>
      </c>
    </row>
    <row r="8" spans="2:22" ht="50.25" customHeight="1" x14ac:dyDescent="0.25">
      <c r="B8" s="42">
        <v>2</v>
      </c>
      <c r="C8" s="43" t="s">
        <v>47</v>
      </c>
      <c r="D8" s="44">
        <v>1</v>
      </c>
      <c r="E8" s="45" t="s">
        <v>33</v>
      </c>
      <c r="F8" s="46" t="s">
        <v>44</v>
      </c>
      <c r="G8" s="99"/>
      <c r="H8" s="47" t="s">
        <v>29</v>
      </c>
      <c r="I8" s="120"/>
      <c r="J8" s="125"/>
      <c r="K8" s="128"/>
      <c r="L8" s="128"/>
      <c r="M8" s="139"/>
      <c r="N8" s="139"/>
      <c r="O8" s="135"/>
      <c r="P8" s="48">
        <f t="shared" si="0"/>
        <v>2300</v>
      </c>
      <c r="Q8" s="49">
        <v>2300</v>
      </c>
      <c r="R8" s="104"/>
      <c r="S8" s="50">
        <f t="shared" ref="S8:S12" si="3">D8*R8</f>
        <v>0</v>
      </c>
      <c r="T8" s="51" t="str">
        <f t="shared" ref="T8:T12" si="4">IF(ISNUMBER(R8), IF(R8&gt;Q8,"NEVYHOVUJE","VYHOVUJE")," ")</f>
        <v xml:space="preserve"> </v>
      </c>
      <c r="U8" s="128"/>
      <c r="V8" s="128"/>
    </row>
    <row r="9" spans="2:22" ht="50.25" customHeight="1" x14ac:dyDescent="0.25">
      <c r="B9" s="42">
        <v>3</v>
      </c>
      <c r="C9" s="43" t="s">
        <v>48</v>
      </c>
      <c r="D9" s="44">
        <v>1</v>
      </c>
      <c r="E9" s="45" t="s">
        <v>33</v>
      </c>
      <c r="F9" s="46" t="s">
        <v>44</v>
      </c>
      <c r="G9" s="99"/>
      <c r="H9" s="47" t="s">
        <v>29</v>
      </c>
      <c r="I9" s="120"/>
      <c r="J9" s="125"/>
      <c r="K9" s="128"/>
      <c r="L9" s="128"/>
      <c r="M9" s="139"/>
      <c r="N9" s="139"/>
      <c r="O9" s="135"/>
      <c r="P9" s="48">
        <f t="shared" si="0"/>
        <v>2300</v>
      </c>
      <c r="Q9" s="49">
        <v>2300</v>
      </c>
      <c r="R9" s="104"/>
      <c r="S9" s="50">
        <f t="shared" si="3"/>
        <v>0</v>
      </c>
      <c r="T9" s="51" t="str">
        <f t="shared" si="4"/>
        <v xml:space="preserve"> </v>
      </c>
      <c r="U9" s="128"/>
      <c r="V9" s="128"/>
    </row>
    <row r="10" spans="2:22" ht="50.25" customHeight="1" thickBot="1" x14ac:dyDescent="0.3">
      <c r="B10" s="52">
        <v>4</v>
      </c>
      <c r="C10" s="53" t="s">
        <v>49</v>
      </c>
      <c r="D10" s="54">
        <v>1</v>
      </c>
      <c r="E10" s="55" t="s">
        <v>33</v>
      </c>
      <c r="F10" s="56" t="s">
        <v>44</v>
      </c>
      <c r="G10" s="100"/>
      <c r="H10" s="57" t="s">
        <v>29</v>
      </c>
      <c r="I10" s="121"/>
      <c r="J10" s="126"/>
      <c r="K10" s="129"/>
      <c r="L10" s="129"/>
      <c r="M10" s="140"/>
      <c r="N10" s="140"/>
      <c r="O10" s="136"/>
      <c r="P10" s="58">
        <f t="shared" si="0"/>
        <v>2300</v>
      </c>
      <c r="Q10" s="59">
        <v>2300</v>
      </c>
      <c r="R10" s="105"/>
      <c r="S10" s="60">
        <f t="shared" si="3"/>
        <v>0</v>
      </c>
      <c r="T10" s="61" t="str">
        <f t="shared" si="4"/>
        <v xml:space="preserve"> </v>
      </c>
      <c r="U10" s="129"/>
      <c r="V10" s="129"/>
    </row>
    <row r="11" spans="2:22" ht="50.25" customHeight="1" x14ac:dyDescent="0.25">
      <c r="B11" s="62">
        <v>5</v>
      </c>
      <c r="C11" s="63" t="s">
        <v>41</v>
      </c>
      <c r="D11" s="64">
        <v>2</v>
      </c>
      <c r="E11" s="65" t="s">
        <v>33</v>
      </c>
      <c r="F11" s="66" t="s">
        <v>34</v>
      </c>
      <c r="G11" s="101"/>
      <c r="H11" s="67" t="s">
        <v>29</v>
      </c>
      <c r="I11" s="122" t="s">
        <v>39</v>
      </c>
      <c r="J11" s="130" t="s">
        <v>40</v>
      </c>
      <c r="K11" s="132"/>
      <c r="L11" s="132"/>
      <c r="M11" s="122" t="s">
        <v>37</v>
      </c>
      <c r="N11" s="122" t="s">
        <v>38</v>
      </c>
      <c r="O11" s="137" t="s">
        <v>31</v>
      </c>
      <c r="P11" s="68">
        <f t="shared" si="0"/>
        <v>1048</v>
      </c>
      <c r="Q11" s="69">
        <v>524</v>
      </c>
      <c r="R11" s="106"/>
      <c r="S11" s="70">
        <f t="shared" si="3"/>
        <v>0</v>
      </c>
      <c r="T11" s="71" t="str">
        <f t="shared" si="4"/>
        <v xml:space="preserve"> </v>
      </c>
      <c r="U11" s="132"/>
      <c r="V11" s="72" t="s">
        <v>15</v>
      </c>
    </row>
    <row r="12" spans="2:22" ht="50.25" customHeight="1" thickBot="1" x14ac:dyDescent="0.3">
      <c r="B12" s="73">
        <v>6</v>
      </c>
      <c r="C12" s="74" t="s">
        <v>42</v>
      </c>
      <c r="D12" s="75">
        <v>2</v>
      </c>
      <c r="E12" s="76" t="s">
        <v>33</v>
      </c>
      <c r="F12" s="74" t="s">
        <v>45</v>
      </c>
      <c r="G12" s="102"/>
      <c r="H12" s="77" t="s">
        <v>29</v>
      </c>
      <c r="I12" s="123"/>
      <c r="J12" s="131"/>
      <c r="K12" s="133"/>
      <c r="L12" s="133"/>
      <c r="M12" s="123"/>
      <c r="N12" s="141"/>
      <c r="O12" s="138"/>
      <c r="P12" s="78">
        <f t="shared" si="0"/>
        <v>890</v>
      </c>
      <c r="Q12" s="79">
        <v>445</v>
      </c>
      <c r="R12" s="107"/>
      <c r="S12" s="80">
        <f t="shared" si="3"/>
        <v>0</v>
      </c>
      <c r="T12" s="81" t="str">
        <f t="shared" si="4"/>
        <v xml:space="preserve"> </v>
      </c>
      <c r="U12" s="133"/>
      <c r="V12" s="82" t="s">
        <v>10</v>
      </c>
    </row>
    <row r="13" spans="2:22" ht="13.5" customHeight="1" thickTop="1" thickBot="1" x14ac:dyDescent="0.3">
      <c r="C13" s="5"/>
      <c r="D13" s="5"/>
      <c r="E13" s="5"/>
      <c r="F13" s="5"/>
      <c r="G13" s="5"/>
      <c r="H13" s="5"/>
      <c r="I13" s="5"/>
      <c r="J13" s="5"/>
      <c r="O13" s="5"/>
      <c r="P13" s="5"/>
      <c r="S13" s="83"/>
    </row>
    <row r="14" spans="2:22" ht="60.75" customHeight="1" thickTop="1" thickBot="1" x14ac:dyDescent="0.3">
      <c r="B14" s="114" t="s">
        <v>11</v>
      </c>
      <c r="C14" s="115"/>
      <c r="D14" s="115"/>
      <c r="E14" s="115"/>
      <c r="F14" s="115"/>
      <c r="G14" s="115"/>
      <c r="H14" s="84"/>
      <c r="I14" s="85"/>
      <c r="J14" s="85"/>
      <c r="K14" s="85"/>
      <c r="L14" s="86"/>
      <c r="M14" s="26"/>
      <c r="N14" s="26"/>
      <c r="O14" s="87"/>
      <c r="P14" s="87"/>
      <c r="Q14" s="88" t="s">
        <v>12</v>
      </c>
      <c r="R14" s="116" t="s">
        <v>13</v>
      </c>
      <c r="S14" s="117"/>
      <c r="T14" s="118"/>
      <c r="U14" s="25"/>
      <c r="V14" s="89"/>
    </row>
    <row r="15" spans="2:22" ht="33" customHeight="1" thickTop="1" thickBot="1" x14ac:dyDescent="0.3">
      <c r="B15" s="108" t="s">
        <v>14</v>
      </c>
      <c r="C15" s="108"/>
      <c r="D15" s="108"/>
      <c r="E15" s="108"/>
      <c r="F15" s="108"/>
      <c r="G15" s="108"/>
      <c r="H15" s="90"/>
      <c r="I15" s="91"/>
      <c r="L15" s="7"/>
      <c r="M15" s="7"/>
      <c r="N15" s="7"/>
      <c r="O15" s="92"/>
      <c r="P15" s="92"/>
      <c r="Q15" s="93">
        <f>SUM(P7:P12)</f>
        <v>10338</v>
      </c>
      <c r="R15" s="109">
        <f>SUM(S7:S12)</f>
        <v>0</v>
      </c>
      <c r="S15" s="110"/>
      <c r="T15" s="111"/>
    </row>
    <row r="16" spans="2:22" ht="14.25" customHeight="1" thickTop="1" x14ac:dyDescent="0.25">
      <c r="B16" s="94"/>
    </row>
    <row r="17" spans="2:3" ht="14.25" customHeight="1" x14ac:dyDescent="0.25">
      <c r="B17" s="97"/>
      <c r="C17" s="94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pn/cfU6PVHMl54cS8Er1DWWynTxTLq6tTleQY6jR5x/6lTjogRwrsRhjLAbOWQUdE/e2UPMU+ThAHhmhDV1MXA==" saltValue="JB1vZNv6pvBqpqBIQYVlCQ==" spinCount="100000" sheet="1" objects="1" scenarios="1"/>
  <mergeCells count="22">
    <mergeCell ref="N11:N12"/>
    <mergeCell ref="V7:V10"/>
    <mergeCell ref="U7:U10"/>
    <mergeCell ref="U11:U12"/>
    <mergeCell ref="O7:O10"/>
    <mergeCell ref="O11:O12"/>
    <mergeCell ref="B15:G15"/>
    <mergeCell ref="R15:T15"/>
    <mergeCell ref="B1:C1"/>
    <mergeCell ref="B14:G14"/>
    <mergeCell ref="R14:T14"/>
    <mergeCell ref="I7:I10"/>
    <mergeCell ref="I11:I12"/>
    <mergeCell ref="J7:J10"/>
    <mergeCell ref="L7:L10"/>
    <mergeCell ref="K7:K10"/>
    <mergeCell ref="J11:J12"/>
    <mergeCell ref="K11:K12"/>
    <mergeCell ref="L11:L12"/>
    <mergeCell ref="M7:M10"/>
    <mergeCell ref="N7:N10"/>
    <mergeCell ref="M11:M12"/>
  </mergeCells>
  <phoneticPr fontId="19" type="noConversion"/>
  <conditionalFormatting sqref="B7:B12 D7:D12">
    <cfRule type="containsBlanks" dxfId="11" priority="57">
      <formula>LEN(TRIM(B7))=0</formula>
    </cfRule>
  </conditionalFormatting>
  <conditionalFormatting sqref="B7:B12">
    <cfRule type="cellIs" dxfId="10" priority="52" operator="greaterThanOrEqual">
      <formula>1</formula>
    </cfRule>
  </conditionalFormatting>
  <conditionalFormatting sqref="G7:G12 R7:R12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2">
    <cfRule type="notContainsBlanks" dxfId="6" priority="25">
      <formula>LEN(TRIM(G7))&gt;0</formula>
    </cfRule>
  </conditionalFormatting>
  <conditionalFormatting sqref="H7:H12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2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3">
    <dataValidation type="list" showInputMessage="1" showErrorMessage="1" sqref="E7:E12" xr:uid="{00000000-0002-0000-0000-000000000000}">
      <formula1>"ks,bal,sada,"</formula1>
    </dataValidation>
    <dataValidation type="list" showInputMessage="1" showErrorMessage="1" sqref="H7:H12 J7 J11" xr:uid="{00000000-0002-0000-0000-000001000000}">
      <formula1>"ANO,NE"</formula1>
    </dataValidation>
    <dataValidation type="list" allowBlank="1" showInputMessage="1" showErrorMessage="1" sqref="V7 V11 V12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2024-11-22T10:42:50Z</cp:lastPrinted>
  <dcterms:created xsi:type="dcterms:W3CDTF">2014-03-05T12:43:32Z</dcterms:created>
  <dcterms:modified xsi:type="dcterms:W3CDTF">2025-06-12T05:44:58Z</dcterms:modified>
</cp:coreProperties>
</file>