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vitkov\1) VT\VT 2025\071\1 výzva\"/>
    </mc:Choice>
  </mc:AlternateContent>
  <xr:revisionPtr revIDLastSave="0" documentId="13_ncr:1_{5DE4F366-C459-4073-869E-C525EEFD9903}" xr6:coauthVersionLast="47" xr6:coauthVersionMax="47" xr10:uidLastSave="{00000000-0000-0000-0000-000000000000}"/>
  <bookViews>
    <workbookView xWindow="-120" yWindow="-120" windowWidth="29040" windowHeight="17640" xr2:uid="{00000000-000D-0000-FFFF-FFFF00000000}"/>
  </bookViews>
  <sheets>
    <sheet name="Výpočetní technika" sheetId="1" r:id="rId1"/>
  </sheets>
  <definedNames>
    <definedName name="_xlnm._FilterDatabase" localSheetId="0" hidden="1">'Výpočetní technika'!$A$6:$V$6</definedName>
    <definedName name="_xlnm.Print_Area" localSheetId="0">'Výpočetní technika'!$B$1:$V$49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1" l="1"/>
  <c r="S43" i="1"/>
  <c r="T24" i="1"/>
  <c r="S25" i="1"/>
  <c r="T11" i="1" l="1"/>
  <c r="S12" i="1"/>
  <c r="T8" i="1"/>
  <c r="S9" i="1"/>
  <c r="P8" i="1"/>
  <c r="P10" i="1"/>
  <c r="P11" i="1"/>
  <c r="P13" i="1"/>
  <c r="P14" i="1"/>
  <c r="P15" i="1"/>
  <c r="P16" i="1"/>
  <c r="P17" i="1"/>
  <c r="P18" i="1"/>
  <c r="P19" i="1"/>
  <c r="P20" i="1"/>
  <c r="P21" i="1"/>
  <c r="P22" i="1"/>
  <c r="P23" i="1"/>
  <c r="P24" i="1"/>
  <c r="P26" i="1"/>
  <c r="P27" i="1"/>
  <c r="P28" i="1"/>
  <c r="P29" i="1"/>
  <c r="P30" i="1"/>
  <c r="P31" i="1"/>
  <c r="P32" i="1"/>
  <c r="P33" i="1"/>
  <c r="P34" i="1"/>
  <c r="P35" i="1"/>
  <c r="P36" i="1"/>
  <c r="P37" i="1"/>
  <c r="P38" i="1"/>
  <c r="P39" i="1"/>
  <c r="P40" i="1"/>
  <c r="P41" i="1"/>
  <c r="P42" i="1"/>
  <c r="P44" i="1"/>
  <c r="P45" i="1"/>
  <c r="S8" i="1"/>
  <c r="S10" i="1"/>
  <c r="T10" i="1"/>
  <c r="S11" i="1"/>
  <c r="S13" i="1"/>
  <c r="T13" i="1"/>
  <c r="S14" i="1"/>
  <c r="T14" i="1"/>
  <c r="S15" i="1"/>
  <c r="T15" i="1"/>
  <c r="S16" i="1"/>
  <c r="T16" i="1"/>
  <c r="S17" i="1"/>
  <c r="T17" i="1"/>
  <c r="S18" i="1"/>
  <c r="T18" i="1"/>
  <c r="S19" i="1"/>
  <c r="T19" i="1"/>
  <c r="S20" i="1"/>
  <c r="T20" i="1"/>
  <c r="S21" i="1"/>
  <c r="T21" i="1"/>
  <c r="S22" i="1"/>
  <c r="T22" i="1"/>
  <c r="S23" i="1"/>
  <c r="T23" i="1"/>
  <c r="S24" i="1"/>
  <c r="S26" i="1"/>
  <c r="T26" i="1"/>
  <c r="S27" i="1"/>
  <c r="T27" i="1"/>
  <c r="S28" i="1"/>
  <c r="T28" i="1"/>
  <c r="S29" i="1"/>
  <c r="T29" i="1"/>
  <c r="S30" i="1"/>
  <c r="T30" i="1"/>
  <c r="S31" i="1"/>
  <c r="T31" i="1"/>
  <c r="S32" i="1"/>
  <c r="T32" i="1"/>
  <c r="S33" i="1"/>
  <c r="T33" i="1"/>
  <c r="S34" i="1"/>
  <c r="T34" i="1"/>
  <c r="S35" i="1"/>
  <c r="T35" i="1"/>
  <c r="S36" i="1"/>
  <c r="T36" i="1"/>
  <c r="S37" i="1"/>
  <c r="T37" i="1"/>
  <c r="S38" i="1"/>
  <c r="T38" i="1"/>
  <c r="S39" i="1"/>
  <c r="T39" i="1"/>
  <c r="S40" i="1"/>
  <c r="T40" i="1"/>
  <c r="S41" i="1"/>
  <c r="T41" i="1"/>
  <c r="S42" i="1"/>
  <c r="S44" i="1"/>
  <c r="T44" i="1"/>
  <c r="S45" i="1"/>
  <c r="T45" i="1"/>
  <c r="S7" i="1"/>
  <c r="T7" i="1"/>
  <c r="P7" i="1"/>
  <c r="R48" i="1" l="1"/>
  <c r="Q48" i="1"/>
</calcChain>
</file>

<file path=xl/sharedStrings.xml><?xml version="1.0" encoding="utf-8"?>
<sst xmlns="http://schemas.openxmlformats.org/spreadsheetml/2006/main" count="217" uniqueCount="119">
  <si>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</si>
  <si>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</si>
  <si>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</si>
  <si>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</si>
  <si>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</si>
  <si>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</si>
  <si>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</si>
  <si>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</si>
  <si>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</si>
  <si>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t>CELKOVÁ MAXIMÁLNÍ CENA za celou VZ 
v Kč BEZ DPH</t>
  </si>
  <si>
    <t>CELKOVÁ NABÍDKOVÁ CENA v Kč bez DPH</t>
  </si>
  <si>
    <t>30213000-5 - Osobní počítače</t>
  </si>
  <si>
    <t>30213100-6 - Přenosné počítače</t>
  </si>
  <si>
    <t>30231000-7 - Počítačové monitory a konzoly</t>
  </si>
  <si>
    <t xml:space="preserve">30233132-5 - Diskové jednotky </t>
  </si>
  <si>
    <t>30234600-4 - Flash paměť</t>
  </si>
  <si>
    <t xml:space="preserve">30237000-9 - Součásti, příslušenství a doplňky pro počítače </t>
  </si>
  <si>
    <t xml:space="preserve">30237200-1 - Počítačová příslušenství </t>
  </si>
  <si>
    <t xml:space="preserve">30237410-6 - Počítačová myš </t>
  </si>
  <si>
    <t>30237460-1 - Počítačové klávesnice</t>
  </si>
  <si>
    <t xml:space="preserve">Název </t>
  </si>
  <si>
    <t>Měrná jednotka [MJ]</t>
  </si>
  <si>
    <t xml:space="preserve">Popis </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</si>
  <si>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</si>
  <si>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</si>
  <si>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</si>
  <si>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</si>
  <si>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</si>
  <si>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Maximální cena za jednotlivé položky 
 v Kč BEZ DPH </t>
  </si>
  <si>
    <t xml:space="preserve">POZNÁMKA </t>
  </si>
  <si>
    <t>CPV - výběr
VÝPOČETNÍ TECHNIKA</t>
  </si>
  <si>
    <t>Zadavatel požaduje, aby vybraná zařízení splňovala požadavky na certifikaci Energy star (viz https://www.energystar.gov/products) nebo TCO Certified (viz https://tcocertified.com/product-finder/) 
* Pro elektronické displeje včetně televizorů, počítačové monitory a digitální informační displeje nutno doložit energetický štítek (příloha nabídky).</t>
  </si>
  <si>
    <r>
      <t>Informace pro dodavatele:</t>
    </r>
    <r>
      <rPr>
        <sz val="11"/>
        <color theme="1"/>
        <rFont val="Calibri"/>
        <family val="2"/>
        <charset val="238"/>
        <scheme val="minor"/>
      </rPr>
      <t xml:space="preserve"> 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</si>
  <si>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r>
      <t xml:space="preserve">Termín dodání
</t>
    </r>
    <r>
      <rPr>
        <sz val="11"/>
        <rFont val="Calibri"/>
        <family val="2"/>
        <charset val="238"/>
        <scheme val="minor"/>
      </rPr>
      <t>(uveden v kalend. dnech od dojití výzvy Objednatele k plnění Smlouvy)</t>
    </r>
  </si>
  <si>
    <t>V případě, že se dodavatel při předání zboží na některá uvedená tel. čísla nedovolá, bude v takovém případě volat tel. 377 631 320.</t>
  </si>
  <si>
    <t>Obchodní název + typ, příp. i druh poskytnuté licence (tj. „nová“ nebo „druhotná“) operačního systému + délka záruky</t>
  </si>
  <si>
    <t>NE</t>
  </si>
  <si>
    <t>ks</t>
  </si>
  <si>
    <t>Pokud financováno z projektových prostředků, pak ŘEŠITEL uvede: NÁZEV A ČÍSLO DOTAČNÍHO PROJEKTU</t>
  </si>
  <si>
    <t xml:space="preserve">Příloha č. 2 Kupní smlouvy - technická specifikace
Výpočetní technika (III.) 071 - 2025 </t>
  </si>
  <si>
    <t>Notebook 14''</t>
  </si>
  <si>
    <t>Monitor 27''</t>
  </si>
  <si>
    <t>USB-C dokovací stanice</t>
  </si>
  <si>
    <t>SSD disk 1TB</t>
  </si>
  <si>
    <t>Bezdrátová klávesnice</t>
  </si>
  <si>
    <t xml:space="preserve">Klávesnice - bezdrátová (Bluetooth a 2,4 GHz), česká a slovenská lokalizace, formát klávesnice 100 % (108 kláves), jednobarevné podsvícení, tichá. Baterie Li-Pol. Enter dvouřádkový, Backspace široký. Nízkoprofilové klávesy s kulovým profilem. Nabíjení USB-C. Možnost spárovat až se 3 zařízeními. Programovatelné klávesy. Kompatibilita Windows, macOS, iPadOS, iOS. </t>
  </si>
  <si>
    <t>SD karta 16GB</t>
  </si>
  <si>
    <t>Paměťová karta 16 GB - SDHC, rychlost čtení až 80 MB/s, rychlost zápisu až 10 MB/s, Speed Class 10, U1 Speed, Video Speed Class V10, odolná proti teplu, vodě a nárazu.</t>
  </si>
  <si>
    <t>Flash disk 32GB</t>
  </si>
  <si>
    <t>Externí disk</t>
  </si>
  <si>
    <t>USB hub</t>
  </si>
  <si>
    <t>Přenosný monitor 15,6''</t>
  </si>
  <si>
    <t>SSD disk M.2</t>
  </si>
  <si>
    <t>Monitor 24''</t>
  </si>
  <si>
    <t>Tablet PC</t>
  </si>
  <si>
    <t>Bezdrátová myš vertikální</t>
  </si>
  <si>
    <t>NTB zdroj 300 W</t>
  </si>
  <si>
    <t>Napájecí adaptér 300 W - vstupní napětí 100 – 240 V, 50 – 60 Hz, konektor Slim Tip. Kompatibilita s notebooky Lenovo.</t>
  </si>
  <si>
    <t>Převodník USB na RS232</t>
  </si>
  <si>
    <t>Redukce D-Sub DE-9 (RS-232) na USB-A - propojovací, rovné zakončení, délka kabelu 1 m.</t>
  </si>
  <si>
    <t>USB-C hub s HDMI</t>
  </si>
  <si>
    <t>Výkonný notebook</t>
  </si>
  <si>
    <t>Baterie pro OMEN by HP 15-dc1040nc</t>
  </si>
  <si>
    <t xml:space="preserve">Náhradní baterie pro OMEN by HP 15-dc1040nc. Není nutný originál. </t>
  </si>
  <si>
    <t>Monitor 32''</t>
  </si>
  <si>
    <t>SSD disk 2.5"</t>
  </si>
  <si>
    <t>Čtečka paměťových karet</t>
  </si>
  <si>
    <t>Čtečka karet externí, USB-A + USB-C (OTG) 3.2 Gen 1 (USB 3.0), 2-sloty, SD, SDHC, SDXC, micro SD, micro SDHC, micro SDXC, podpora UHS-I, kovová.</t>
  </si>
  <si>
    <t>Replikátor portů</t>
  </si>
  <si>
    <t>Kabel k monitoru</t>
  </si>
  <si>
    <t>Společná faktura</t>
  </si>
  <si>
    <t>21 dní</t>
  </si>
  <si>
    <t>Položky 16,17,18 tvoří celek, evidovat společně</t>
  </si>
  <si>
    <t>Položky 24 a 25 tvoří celek, evidovat společně</t>
  </si>
  <si>
    <t>Dokovací stanice k pol.č. 16</t>
  </si>
  <si>
    <t>Bezdrátová myš a klávesnice k pol.č. 16</t>
  </si>
  <si>
    <t>Bezdrátová myš a klávesnice k pol.č. 24</t>
  </si>
  <si>
    <t>Ing. Jiří Basl, Ph.D.,
Tel.: 37763 4249,
603 216 039</t>
  </si>
  <si>
    <t>Univerzitní 26,
301 00 Plzeň,
Fakulta elektrotechnická - Katedra elektroniky a informačních technologií,
místnost EK 502</t>
  </si>
  <si>
    <t>Nádhradní baterie do notebooku DELL Precision 5500. Kapacita 56Wh. Originál není nutný.</t>
  </si>
  <si>
    <t>Náhradní baterie do notebooku Dell Precision 5500</t>
  </si>
  <si>
    <t xml:space="preserve">Operační systém Windows 11, stačí ve verzi Home, předinstalovaný (nesmí to být licence typu K12 (EDU)). 
OS Windows požadujeme z důvodu kompatibility s interními aplikacemi ZČU (Stag, Magion,...). </t>
  </si>
  <si>
    <t>Počítačová myš bezdrátová</t>
  </si>
  <si>
    <t>Myš - bezdrátová, laserová, pro praváky, připojení skrze bluetooth a USB-C, na Li-Pol baterie, citlivost min. 8000 DPI, 7 tlačítek, změna DPI pomocí tlačítka, dvě kolečka, hyperscroll, kolečko se setrvačníkem, maximální dosah 10 m, bezdrátový USB přijímač součástí balení. 
Snížená hlučnost. SW pro nastavení tlačítek, uživatelské profily. Výdrž baterie na jedno nabití až 70 dní.</t>
  </si>
  <si>
    <t>Mini PC včetně klávesnice a myši</t>
  </si>
  <si>
    <t xml:space="preserve">Operační systém Windows 11, stačí ve verzi Home, předinstalovaný (nesmí to být licence typu K12 (EDU)).
OS Windows požadujeme z důvodu kompatibility s interními aplikacemi ZČU (Stag, Magion,...). . </t>
  </si>
  <si>
    <t>Záruka na zboží 36 měsíců, 
servis NBD on site.</t>
  </si>
  <si>
    <t>Univerzální dokovací stanice. 
Připojení k zařízení: USB-C, propojovací kabel součástí. 
Výstupy: 2x DP 1.2, 2x HDMI 2.0,  3x USB-A 3.2 Gen 1 (3.0), audio jack, 1x RJ-45 (Gigabit Ethernet). 
Maximální výkon power delivery 100 W. 
Možnost připojit 2 4K monitory. 
Napájecí zdroj nemusí být součástí dodávky.</t>
  </si>
  <si>
    <t>USB Hub - SuperSpeed USB 5 Gb/s, připojení pomocí 1x USB-C (M) 3.2 Gen 1, další konektory 4x USB-A (F) 3.2 Gen 1, materiál opletu PVC, materiál těla hliník, délka kabelu 15 cm.</t>
  </si>
  <si>
    <t>Velikost úhlopříčky 27'' prohnutý, nativní rozlišení 2560 x 1440 antireflexní, poměr stran 16:9. 
Grafické rozhraní 1x DisplayPort, 2x HDMI, výstup na sluchátka. 
Jas min. 300 cd/m2, typ panelu VA. 
Kabel DisplayPort. 
Obnovovací frekvence min. 180 Hz, odezva max. 0,5 ms.  
Kontrastní poměr 5000:1. 
Barevná hloubka 10bit. 
Možnost montáže na zeď (VESA 100x100).  
Naklápěcí. 
Energetická třída A-F v SDR režimu.</t>
  </si>
  <si>
    <t>Konvertibilní notebook schopný práce i jako tablet. 
Výkon procesoru v Passmark CPU více než 24 000 bodů. 
Operační paměť min. 16GB LPDDR5. 
Displej dotykový 14'' OLED lesklý 1920 x 1200  svítivost 400 nits. 
Grafika integrovaná. 
Úložiště 1TB. 
Webkamera min. 1080px.
Obsahuje integrovaný bezdrátový adaptér WiFi 6 a bluetooth v5.2. 
Porty min.: 2x USB-C, HDMI,  2x USB 3.2 Gen 1 (USB 3.0). 
Univerzální zvukový port (jack). 
Čtečka paměťových karet, čtečka otisků prstů, stylus. 
Podsvícená klávesnice. 
Podpora prostřednictvím internetu umožňuje stahování ovladačů a manuálu z internetu adresně pro konkrétní zadaný typ (sériové číslo) zařízení.  
Výdrž baterie min.  17 h. 
Materiál kov+plast. 
Hmotnost max. 1,5 kg.</t>
  </si>
  <si>
    <r>
      <t xml:space="preserve">Dokovací stanice </t>
    </r>
    <r>
      <rPr>
        <b/>
        <sz val="11"/>
        <color theme="1"/>
        <rFont val="Calibri"/>
        <family val="2"/>
        <charset val="238"/>
        <scheme val="minor"/>
      </rPr>
      <t xml:space="preserve">kompatibilní s položkou č. 16.  </t>
    </r>
    <r>
      <rPr>
        <sz val="11"/>
        <color theme="1"/>
        <rFont val="Calibri"/>
        <family val="2"/>
        <charset val="238"/>
        <scheme val="minor"/>
      </rPr>
      <t xml:space="preserve">
Vstup USB-C. 
Obsahuje napájecí zdroj, přes dokovací stanici lze dobíjet připojené zařízení. 
Možnost připojení 2 monitorů. 
Porty: 2x Display port, 1x HDMI, 3x USB-A Gen 3.2,  2x USB-A Gen2, 1x USB-C, Gigabitový Ethernet RJ-45.</t>
    </r>
  </si>
  <si>
    <t>Myš - bezdrátová, vertikální, optická, pro praváky, připojení skrze bluetooth a USB, na Li-Pol baterie, citlivost min. 4000 DPI, 4 tlačítka, změna DPI pomocí tlačítka, klasické kolečko, maximální dosah 10 m, bezdrátový USB přijímač součástí balení.</t>
  </si>
  <si>
    <t xml:space="preserve">Bezdrátová klávesnice + myš </t>
  </si>
  <si>
    <t>Set klávesnice a myši - bezdrátový, česká a slovenská kancelářská klávesnice + optická myš, 3 tlačítka, min. 1000DPI. 
Bezdrátové připojení 2.4 GHz, dosah 10 m. 
Společný přijímač pro myš i klávesnici, rozhraní USB-A. 
Napájení z alkalických baterií.</t>
  </si>
  <si>
    <t xml:space="preserve">USB-C hub. Vstup kabel USB-C, délka 10 - 15 cm. Výstupy USB-C s podporou power delivery 100W, 2x USB-A (gen 3.2 5Gb/s), HDMI 1.4, RJ-45. </t>
  </si>
  <si>
    <t>Výkonný notebook. 
Výkon procesoru v Passmark CPU více než 56 000 bodů. 
Operační paměť min. 32GB DDR5. 
Displej nedotykový 16'' OLED lesklý 2560 × 1600 svítivost 500 nits. 
Grafika dedikovaná, paměť min. 12GB GDDR7, výkon min. 21 500. 
Úložiště 1TB SSD. 
Webkamera HD 720px. 
Obsahuje integrovaný bezdrátový adaptér WiFi 7 a bluetooth v5.4. 
Konektory 2x USB-A (USB 5Gbps / USB 3.2 Gen 1), 1x USB-A (USB 10Gbps / USB 3.2 Gen 2), 1x USB-C (USB 10Gbps / USB 3.2 Gen 2), with USB PD 65-100W and DisplayPort 2.1, 1x Thunderbolt 4 / USB4 40Gbps (support data transfer and DisplayPort 2.1), 1x HDMI 2.1 up to 8K/60Hz, 1x Headphone / microphone combo jack (3,5 mm), 1x Ethernet (2.5GbE RJ-45), 1x Power connector.
Podsvícená klávesnice. 
Podpora prostřednictvím internetu umožňuje stahování ovladačů a manuálu z internetu adresně pro konkrétní zadaný typ (sériové číslo) zařízení. 
Bez operačního systému. 
Obsahuje napájecí adaptér.</t>
  </si>
  <si>
    <t>Velikost úhlopříčky 32', nativní rozlišení  2560 x 1440 antireflexní, poměr stran 16:9.
Grafické rozhraní DisplayPort 1.4, HDMI 2.0 a USB-C. 
Datové rozhraní RJ-45 (LAN), 3x USB 3.2 Gen 1.  
Power delivery max. 90W. 
Jas min. 350 cd/m2, typ panelu IPS. 
Obnovovací frekvence min. 100 Hz, odezva max. 5 ms. 
Kontrastní poměr 1000:1. 
Barevná hloubka 10bit. 
Možnost montáže na zeď (VESA 100x100). 
Nastavitelná výška a pivot. 
Energetická třída A-E.</t>
  </si>
  <si>
    <t xml:space="preserve">Vstup USB-C, navíjecí kabel. 
Power delivery 90W. 
Výstupy Display port, HDMI, USB-C, 2x USB-A, RJ45. 
Podpora přípojení 4K/60Hz monitoru. 
Neobsahuje zdroj. 
Válcové provedení. </t>
  </si>
  <si>
    <t>Velikost úhlopříčky 32', nativní rozlišení 4K 3840 × 2160,  antireflexní, poměr stran 16:9. 
Grafické rozhraní DisplayPort 1.4, HDMI 2.0 a USB-C. 
Datové rozhraní RJ-45 (LAN), 3x USB 3.2 Gen 1.  
Power delivery max. 90W. 
Jas min. 350 cd/m2, typ panelu VA. 
Obnovovací frekvence min. 60 Hz, odezva max. 5 ms. 
Kontrastní poměr 1000:1.
Barevná hloubka 10bit. 
Možnost montáže na zeď (VESA 100x100). 
Nastavitelná výška a pivot.
Energetická třída A-G.</t>
  </si>
  <si>
    <t>Video kabel 2-3 m, propojovací, male konektory: 1x HDMI + 1x DVI-D Single Link s přenosovou rychlostí 1920 x 1200 při 60Hz, 4,95 Gbit/s, s pozlacenými konektory, stíněný, rovné zakončení.</t>
  </si>
  <si>
    <t>Velikost úhlopříčky 27'', nativní rozlišení  2560 x 1440 antireflexní, poměr stran 16:9. 
Grafické rozhraní 2x DisplayPort, 1x HDMI. 
Další porty: výstup na sluchátka, 3x USB-A, 2x USB-C. 
Jas min. 350 cd/m2, typ panelu IPS. 
V balení kabel DisplayPort a kabel USB. 
Obnovovací frekvence min. 120 Hz, odezva max. 8 ms. 
Kontrastní poměr 2000:1. 
Barevná hloubka 8bit. 
Možnost montáže na zeď (VESA 100x100). 
Naklápěcí. 
Energetická třída A-F v SDR režimu.
Záruka 36 měsíců, servis NBD on site.</t>
  </si>
  <si>
    <t>Záruka na zboží 36 měsíců,
servis NBD on site.</t>
  </si>
  <si>
    <t>Záruka na zboží 60 měsíců.</t>
  </si>
  <si>
    <r>
      <t xml:space="preserve">SSD disk M.2. 
Kapacita: 2 TB. 
Formát disku: M.2 (2280). 
Rozhraní: M.2 (PCIe NVMe 4.0 x4). 
Rychlost čtení min. 7300 MB/s. 
Rychlost zápisu min. 7000 MB/s. 
Životnost min. 2000TBW. 
</t>
    </r>
    <r>
      <rPr>
        <b/>
        <sz val="11"/>
        <color theme="1"/>
        <rFont val="Calibri"/>
        <family val="2"/>
        <charset val="238"/>
        <scheme val="minor"/>
      </rPr>
      <t>Kompatibilita s notebookem  OMEN by HP 15-dc1040nc.</t>
    </r>
    <r>
      <rPr>
        <sz val="11"/>
        <color theme="1"/>
        <rFont val="Calibri"/>
        <family val="2"/>
        <charset val="238"/>
        <scheme val="minor"/>
      </rPr>
      <t xml:space="preserve">
Záruka 60 měsíců.</t>
    </r>
  </si>
  <si>
    <r>
      <t xml:space="preserve">SSD disk M.2. 
Kapacita: 1 TB. 
Formát disku: M.2 (2280). 
Rozhraní: M.2 (PCIe NVMe 4.0 x4). 
Rychlost čtení min. 7450 MB/s. 
Rychlost zápisu min. 6900 MB/s. 
</t>
    </r>
    <r>
      <rPr>
        <b/>
        <sz val="11"/>
        <color theme="1"/>
        <rFont val="Calibri"/>
        <family val="2"/>
        <charset val="238"/>
        <scheme val="minor"/>
      </rPr>
      <t xml:space="preserve">Kompatibilita s notebookem Lenovo Legion Pro 5 16IRX9.
</t>
    </r>
    <r>
      <rPr>
        <sz val="11"/>
        <color theme="1"/>
        <rFont val="Calibri"/>
        <family val="2"/>
        <charset val="238"/>
        <scheme val="minor"/>
      </rPr>
      <t>Záruka 60 měsíců.</t>
    </r>
  </si>
  <si>
    <t>Záruka na zboží 36 měsíců.</t>
  </si>
  <si>
    <t>Externí disk 1000 GB - SSD úložiště, s připojením USB 3.2 Gen 2 (USB 3.1) a NVMe, rychlost čtení až 1050MB/s, rychlost zápisu až 1000MB/s, AES-256 šifrování, materiál hliník, kabel a redukce součástí balení.
Rozměry přibližně 57 × 85 × 8 mm (V×Š×H), hmotnost max 80 g. 
Na vlastním disku konektor USB-C.
Součástí balení kabely USB-C/USB-C a USB-C/USB-A.
Záruka 36 měsíců.</t>
  </si>
  <si>
    <t>Flash disk 32 GB - USB 3.2 Gen 1 (USB 3.0), konektor USB-A, rychlost zápisu až 60 MB/s, rychlost čtení až 150 MB/s, softwarové AES-128 šifrování, s poutkem na klíče, materiál kov. Bez krytky.
Záruka 60 měsíců.</t>
  </si>
  <si>
    <t>SSD disk 2.5", SATA III, TLC (Triple-Level Cell).
Rychlost čtení min. 560MB/s.
Rychlost zápisu min. 530MB/s.
Životnost min. 600TBW.
Záruka 60 měsíců.</t>
  </si>
  <si>
    <r>
      <t>Odkaz na splnění požadavku Energy star nebo TCO Certified a energetický štítek</t>
    </r>
    <r>
      <rPr>
        <b/>
        <sz val="11"/>
        <color rgb="FFFF0000"/>
        <rFont val="Calibri"/>
        <family val="2"/>
        <charset val="238"/>
        <scheme val="minor"/>
      </rPr>
      <t>*</t>
    </r>
  </si>
  <si>
    <t>Přenosný monitor 15,6''. 
Nativní rozlišení  1920 x 1080 antireflexní, poměr stran 16:9. 
Grafické rozhraní USC-C. 
Jas min. 250 cd/m2, typ panelu IPS. 
Kabel USB-C součástí balení. 
Obnovovací frekvence min. 60 Hz, odezva max. 5 ms. 
Kontrastní poměr 800:1.  
Energetická třída A-B v SDR režimu.
Záruka 36 měsíců.</t>
  </si>
  <si>
    <t>SSD disk 2.5", SATA III, TLC (Triple-Level Cell).
Rychlost čtení min. 560MB/s.
Rychlost zápisu min. 530MB/s.
Životnost min. 3504TBW. 
Kapacita disku min. 1920 GB.
Záruka 60 měsíců.</t>
  </si>
  <si>
    <r>
      <t xml:space="preserve">Dekstop miniPC. 
Velikost přibližně 18 x 18 x 3.5 cm.  
Výkon procesoru v Passmark CPU více než </t>
    </r>
    <r>
      <rPr>
        <sz val="11"/>
        <color rgb="FFFF0000"/>
        <rFont val="Calibri"/>
        <family val="2"/>
        <charset val="238"/>
        <scheme val="minor"/>
      </rPr>
      <t xml:space="preserve">21 000 </t>
    </r>
    <r>
      <rPr>
        <sz val="11"/>
        <color theme="1"/>
        <rFont val="Calibri"/>
        <family val="2"/>
        <charset val="238"/>
        <scheme val="minor"/>
      </rPr>
      <t>bodů. 
Operační paměť min. 16GB. 
Grafika integrovaná. 
Úložiště min. 500GB SSD.  
Porty zepředu: headphone/microphone combo; 2x SuperSpeed USB Type-A 10Gbps; 1x SuperSpeed USB Type-C 20Gbps signaling rate.
Porty zezadu: 1x napájecí konektor, 1x RJ-45, 1x SuperSpeed USB Type-A 10Gb/s, 2x SuperSpeed USB Type-A 5Gb/s, 2x DisplayPort 1.4, 1x HDMI 2.1. 
Součástí dodávky klávesnice a myš. 
Podpora prostřednictvím internetu umožňuje stahování ovladačů a manuálu z internetu adresně pro konkrétní zadaný typ (sériové číslo) zařízení. 
Záruka 36 měsíců, servis NBD on site.</t>
    </r>
  </si>
  <si>
    <r>
      <t xml:space="preserve">Velikost úhlopříčky 24'', nativní rozlišení  1920 x 1200 antireflexní, poměr stran 16:10.
Grafické rozhraní </t>
    </r>
    <r>
      <rPr>
        <sz val="11"/>
        <color rgb="FFFF0000"/>
        <rFont val="Calibri"/>
        <family val="2"/>
        <charset val="238"/>
        <scheme val="minor"/>
      </rPr>
      <t xml:space="preserve">1x </t>
    </r>
    <r>
      <rPr>
        <sz val="11"/>
        <color theme="1"/>
        <rFont val="Calibri"/>
        <family val="2"/>
        <charset val="238"/>
        <scheme val="minor"/>
      </rPr>
      <t>DisplayPort</t>
    </r>
    <r>
      <rPr>
        <sz val="11"/>
        <color rgb="FFFF0000"/>
        <rFont val="Calibri"/>
        <family val="2"/>
        <charset val="238"/>
        <scheme val="minor"/>
      </rPr>
      <t xml:space="preserve"> 1.2,</t>
    </r>
    <r>
      <rPr>
        <sz val="11"/>
        <color theme="1"/>
        <rFont val="Calibri"/>
        <family val="2"/>
        <charset val="238"/>
        <scheme val="minor"/>
      </rPr>
      <t xml:space="preserve"> 1x HDMI 1.4. 
Obsahuje USB-hub rozhraní 1x USB-C, 3x USB-A, 1x RJ45 (power delivery max. 90W). 
Jas min. 300 cd/m2, typ panelu IPS. 
V balení kabel DisplayPort a USB-C. 
Obnovovací frekvence min. 100 Hz, odezva max. 5 ms. 
Kontrastní poměr 1500:1. 
Barevná hloubka 8bit. 
Možnost montáže na zeď (VESA 100x100). 
Nastavitelná výška a pivot.
Energetická třída A-D v SDR režimu.
Záruka 36 měsíců, servis NBD on site.</t>
    </r>
  </si>
  <si>
    <r>
      <t>Set klávesnice a myši - bezdrátový, česká a slovenská kancelářská klávesnice,</t>
    </r>
    <r>
      <rPr>
        <sz val="11"/>
        <color rgb="FFFF0000"/>
        <rFont val="Calibri"/>
        <family val="2"/>
        <charset val="238"/>
        <scheme val="minor"/>
      </rPr>
      <t xml:space="preserve"> </t>
    </r>
    <r>
      <rPr>
        <sz val="11"/>
        <color theme="1"/>
        <rFont val="Calibri"/>
        <family val="2"/>
        <charset val="238"/>
        <scheme val="minor"/>
      </rPr>
      <t xml:space="preserve">klávesy </t>
    </r>
    <r>
      <rPr>
        <sz val="11"/>
        <color rgb="FFFF0000"/>
        <rFont val="Calibri"/>
        <family val="2"/>
        <charset val="238"/>
        <scheme val="minor"/>
      </rPr>
      <t>mohou být nízkoprofilové i vyšší</t>
    </r>
    <r>
      <rPr>
        <sz val="11"/>
        <color theme="1"/>
        <rFont val="Calibri"/>
        <family val="2"/>
        <charset val="238"/>
        <scheme val="minor"/>
      </rPr>
      <t xml:space="preserve"> + optická myš, 3 tlačítka. 
Snížená hlučnost. 
Bezdrátové připojení 2.4 GHz, dosah 10 m. 
Společný přijímač pro myš i klávesnici, rozhraní USB-A. 
Napájení z alkalických baterií.</t>
    </r>
  </si>
  <si>
    <r>
      <t xml:space="preserve">Set klávesnice a myši - bezdrátový, česká a slovenská kancelářská klávesnice, </t>
    </r>
    <r>
      <rPr>
        <sz val="11"/>
        <color theme="1"/>
        <rFont val="Calibri"/>
        <family val="2"/>
        <charset val="238"/>
        <scheme val="minor"/>
      </rPr>
      <t>klávesy</t>
    </r>
    <r>
      <rPr>
        <sz val="11"/>
        <color rgb="FFFF0000"/>
        <rFont val="Calibri"/>
        <family val="2"/>
        <charset val="238"/>
        <scheme val="minor"/>
      </rPr>
      <t xml:space="preserve"> mohou být nízkoprofilové i vyšší</t>
    </r>
    <r>
      <rPr>
        <sz val="11"/>
        <color theme="1"/>
        <rFont val="Calibri"/>
        <family val="2"/>
        <charset val="238"/>
        <scheme val="minor"/>
      </rPr>
      <t xml:space="preserve"> + optická myš, 3 tlačítka. 
Snížená hlučnost.
Bezdrátové připojení 2.4 GHz, dosah 10 m. 
Společný přijímač pro myš i klávesnici, rozhraní USB-A. 
Napájení z alkalických baterií.</t>
    </r>
  </si>
  <si>
    <r>
      <t>Notebook se dvěma dotykovými displeji a odnímatelnou klávesnící. 
Výkon procesoru v Passmark CPU více než</t>
    </r>
    <r>
      <rPr>
        <sz val="11"/>
        <color rgb="FFFF0000"/>
        <rFont val="Calibri"/>
        <family val="2"/>
        <charset val="238"/>
        <scheme val="minor"/>
      </rPr>
      <t xml:space="preserve"> 32 000</t>
    </r>
    <r>
      <rPr>
        <sz val="11"/>
        <color theme="1"/>
        <rFont val="Calibri"/>
        <family val="2"/>
        <charset val="238"/>
        <scheme val="minor"/>
      </rPr>
      <t xml:space="preserve"> bodů. 
Operační paměť min. 32GB LPDDR5. 
Displej dvojitý dotykový 14'' OLED lesklý 2880 x 1800, svítivost 400 nits. 
Grafika integrovaná. 
Úložiště 1TB SSD. 
Webkamera FHD s IR. 
Obsahuje integrovaný bezdrátový adaptér WiFi 7 a bluetooth v5.4. 
Porty min.:</t>
    </r>
    <r>
      <rPr>
        <sz val="11"/>
        <color rgb="FFFF0000"/>
        <rFont val="Calibri"/>
        <family val="2"/>
        <charset val="238"/>
        <scheme val="minor"/>
      </rPr>
      <t xml:space="preserve"> </t>
    </r>
    <r>
      <rPr>
        <sz val="11"/>
        <color theme="1"/>
        <rFont val="Calibri"/>
        <family val="2"/>
        <charset val="238"/>
        <scheme val="minor"/>
      </rPr>
      <t xml:space="preserve">HDMI 2.1, USB-A, audio jack 3,5 mm, 2x Thunderbolt 4. 
Odnímatelná podsvícená klávesnice. 
Integrovaný stojánek. 
Barva nejlépe šedá. </t>
    </r>
  </si>
  <si>
    <t>Notebook se dvěma dotykovými displeji a odnímatelnou klávesnící. 
Výkon procesoru v Passmark CPU více než 29 000 bodů. 
Operační paměť  min. 32GB LPDDR5. 
Displej dvojitý dotykový 14'' OLED lesklý 2880 x 1800, svítivost 400 nits.
Grafika integrovaná.
Úložiště min. 1TB SSD. 
Webkamera min. 1080px. 
Obsahuje integrovaný bezdrátový adaptér WiFi 7 a bluetooth v5.4. 
Porty min.: HDMI 2.1, USB-A, audio jack 3,5 mm, 2x Thunderbolt 4. 
Odnímatelná podsvícená klávesnice. 
Integrovaný stojánek. 
Barva nejlépe šedá.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</si>
</sst>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33"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b/>
      <sz val="14"/>
      <color theme="1"/>
      <name val="Calibri"/>
      <family val="2"/>
      <charset val="238"/>
      <scheme val="minor"/>
    </font>
    <font>
      <sz val="11"/>
      <name val="Calibri"/>
      <family val="2"/>
      <charset val="238"/>
      <scheme val="minor"/>
    </font>
    <font>
      <sz val="11"/>
      <color indexed="64"/>
      <name val="Calibri"/>
      <family val="2"/>
      <charset val="238"/>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font>
    <font>
      <b/>
      <u/>
      <sz val="11"/>
      <color rgb="FFFF0000"/>
      <name val="Calibri"/>
      <family val="2"/>
      <charset val="238"/>
      <scheme val="minor"/>
    </font>
    <font>
      <u/>
      <sz val="11"/>
      <color theme="10"/>
      <name val="Calibri"/>
      <family val="2"/>
      <charset val="238"/>
      <scheme val="minor"/>
    </font>
    <font>
      <sz val="11"/>
      <color rgb="FFFF0000"/>
      <name val="Calibri"/>
      <family val="2"/>
      <charset val="238"/>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s>
  <cellStyleXfs count="4">
    <xf numFmtId="0" fontId="0" fillId="0" borderId="0"/>
    <xf numFmtId="0" fontId="23" fillId="0" borderId="0"/>
    <xf numFmtId="0" fontId="14" fillId="0" borderId="0"/>
    <xf numFmtId="0" fontId="31" fillId="0" borderId="0" applyNumberFormat="0" applyFill="0" applyBorder="0" applyAlignment="0" applyProtection="0"/>
  </cellStyleXfs>
  <cellXfs count="165">
    <xf numFmtId="0" fontId="0" fillId="0" borderId="0" xfId="0"/>
    <xf numFmtId="0" fontId="0" fillId="0" borderId="0" xfId="0" applyProtection="1"/>
    <xf numFmtId="0" fontId="0" fillId="0" borderId="0" xfId="0" applyAlignment="1" applyProtection="1">
      <alignment vertical="top" wrapText="1"/>
    </xf>
    <xf numFmtId="49" fontId="30" fillId="0" borderId="0" xfId="0" applyNumberFormat="1" applyFont="1" applyAlignment="1" applyProtection="1">
      <alignment horizontal="left" vertical="center" wrapText="1"/>
    </xf>
    <xf numFmtId="49" fontId="0" fillId="0" borderId="0" xfId="0" applyNumberFormat="1" applyAlignment="1" applyProtection="1">
      <alignment vertical="top" wrapText="1"/>
    </xf>
    <xf numFmtId="0" fontId="17" fillId="0" borderId="0" xfId="0" applyFont="1" applyAlignment="1" applyProtection="1">
      <alignment vertical="center"/>
    </xf>
    <xf numFmtId="0" fontId="18" fillId="0" borderId="0" xfId="0" applyFont="1" applyAlignment="1" applyProtection="1">
      <alignment horizontal="center" vertical="top" wrapText="1"/>
    </xf>
    <xf numFmtId="0" fontId="27" fillId="0" borderId="0" xfId="0" applyFont="1" applyAlignment="1" applyProtection="1">
      <alignment horizontal="center" vertical="top" wrapText="1"/>
    </xf>
    <xf numFmtId="0" fontId="28" fillId="0" borderId="0" xfId="0" applyFont="1" applyAlignment="1" applyProtection="1">
      <alignment horizontal="center" vertical="top" wrapText="1"/>
    </xf>
    <xf numFmtId="0" fontId="15"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5" fillId="0" borderId="0" xfId="0" applyFont="1" applyAlignment="1" applyProtection="1">
      <alignment horizontal="left" vertical="center" wrapText="1"/>
    </xf>
    <xf numFmtId="0" fontId="0" fillId="0" borderId="0" xfId="0" applyAlignment="1" applyProtection="1">
      <alignment wrapText="1"/>
    </xf>
    <xf numFmtId="0" fontId="19" fillId="4" borderId="1" xfId="0" applyFont="1" applyFill="1" applyBorder="1" applyAlignment="1" applyProtection="1">
      <alignment horizontal="left" vertical="center" wrapText="1"/>
    </xf>
    <xf numFmtId="0" fontId="0" fillId="0" borderId="0" xfId="0" applyAlignment="1" applyProtection="1">
      <alignment horizontal="left" vertical="center" indent="1"/>
    </xf>
    <xf numFmtId="0" fontId="20" fillId="0" borderId="0" xfId="0" applyFont="1" applyAlignment="1" applyProtection="1">
      <alignment vertical="center"/>
    </xf>
    <xf numFmtId="0" fontId="20" fillId="0" borderId="0" xfId="0" applyFont="1" applyAlignment="1" applyProtection="1">
      <alignment vertical="center" wrapText="1"/>
    </xf>
    <xf numFmtId="0" fontId="0" fillId="0" borderId="0" xfId="0" applyAlignment="1" applyProtection="1">
      <alignment horizontal="center" vertical="top" wrapText="1"/>
    </xf>
    <xf numFmtId="0" fontId="0" fillId="0" borderId="0" xfId="0" applyAlignment="1" applyProtection="1">
      <alignment horizontal="right" vertical="center" indent="1"/>
    </xf>
    <xf numFmtId="0" fontId="15"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1" fillId="2" borderId="3" xfId="0" applyFont="1" applyFill="1" applyBorder="1" applyAlignment="1" applyProtection="1">
      <alignment horizontal="center" vertical="center" textRotation="90" wrapText="1"/>
    </xf>
    <xf numFmtId="0" fontId="21" fillId="5" borderId="4"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4" xfId="3"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4" fillId="5" borderId="4"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xf>
    <xf numFmtId="164" fontId="0" fillId="0" borderId="0" xfId="0" applyNumberFormat="1" applyProtection="1"/>
    <xf numFmtId="3" fontId="0" fillId="2" borderId="12" xfId="0" applyNumberForma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3" fontId="0" fillId="3" borderId="13"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5" fillId="3" borderId="13" xfId="0" applyFont="1" applyFill="1" applyBorder="1" applyAlignment="1" applyProtection="1">
      <alignment horizontal="left" vertical="center" wrapText="1" indent="1"/>
    </xf>
    <xf numFmtId="0" fontId="29" fillId="4" borderId="13" xfId="0" applyFont="1" applyFill="1" applyBorder="1" applyAlignment="1" applyProtection="1">
      <alignment horizontal="center" vertical="center" wrapText="1"/>
    </xf>
    <xf numFmtId="164" fontId="0" fillId="0" borderId="13" xfId="0" applyNumberFormat="1" applyBorder="1" applyAlignment="1" applyProtection="1">
      <alignment horizontal="right" vertical="center" indent="1"/>
    </xf>
    <xf numFmtId="164" fontId="0" fillId="3" borderId="13" xfId="0" applyNumberFormat="1" applyFill="1" applyBorder="1" applyAlignment="1" applyProtection="1">
      <alignment horizontal="right" vertical="center" indent="1"/>
    </xf>
    <xf numFmtId="165" fontId="0" fillId="0" borderId="13" xfId="0" applyNumberFormat="1" applyBorder="1" applyAlignment="1" applyProtection="1">
      <alignment horizontal="right" vertical="center" indent="1"/>
    </xf>
    <xf numFmtId="0" fontId="0" fillId="0" borderId="13" xfId="0" applyBorder="1" applyAlignment="1" applyProtection="1">
      <alignment horizontal="center" vertical="center"/>
    </xf>
    <xf numFmtId="0" fontId="12" fillId="3" borderId="13"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indent="1"/>
    </xf>
    <xf numFmtId="165" fontId="0" fillId="0" borderId="25" xfId="0" applyNumberFormat="1" applyBorder="1" applyAlignment="1" applyProtection="1">
      <alignment horizontal="right" vertical="center" indent="1"/>
    </xf>
    <xf numFmtId="0" fontId="12" fillId="3" borderId="15" xfId="0" applyFont="1" applyFill="1" applyBorder="1" applyAlignment="1" applyProtection="1">
      <alignment horizontal="center" vertical="center" wrapText="1"/>
    </xf>
    <xf numFmtId="0" fontId="5" fillId="3" borderId="22" xfId="0" applyFont="1" applyFill="1" applyBorder="1" applyAlignment="1" applyProtection="1">
      <alignment horizontal="left" vertical="center" wrapText="1" indent="1"/>
    </xf>
    <xf numFmtId="0" fontId="29" fillId="4" borderId="22" xfId="0" applyFont="1" applyFill="1" applyBorder="1" applyAlignment="1" applyProtection="1">
      <alignment horizontal="center" vertical="center" wrapText="1"/>
    </xf>
    <xf numFmtId="165" fontId="0" fillId="0" borderId="22" xfId="0" applyNumberFormat="1" applyBorder="1" applyAlignment="1" applyProtection="1">
      <alignment horizontal="right" vertical="center" indent="1"/>
    </xf>
    <xf numFmtId="3" fontId="0" fillId="2" borderId="14" xfId="0" applyNumberForma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3" fontId="0" fillId="3" borderId="15" xfId="0" applyNumberForma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5" fillId="3" borderId="15" xfId="0" applyFont="1" applyFill="1" applyBorder="1" applyAlignment="1" applyProtection="1">
      <alignment horizontal="left" vertical="center" wrapText="1" indent="1"/>
    </xf>
    <xf numFmtId="0" fontId="29" fillId="4" borderId="15" xfId="0" applyFont="1" applyFill="1" applyBorder="1" applyAlignment="1" applyProtection="1">
      <alignment horizontal="center" vertical="center" wrapText="1"/>
    </xf>
    <xf numFmtId="164" fontId="0" fillId="0" borderId="15" xfId="0" applyNumberFormat="1" applyBorder="1" applyAlignment="1" applyProtection="1">
      <alignment horizontal="right" vertical="center" indent="1"/>
    </xf>
    <xf numFmtId="164" fontId="0" fillId="3" borderId="15" xfId="0" applyNumberFormat="1" applyFill="1" applyBorder="1" applyAlignment="1" applyProtection="1">
      <alignment horizontal="right" vertical="center" indent="1"/>
    </xf>
    <xf numFmtId="165" fontId="0" fillId="0" borderId="15" xfId="0" applyNumberFormat="1" applyBorder="1" applyAlignment="1" applyProtection="1">
      <alignment horizontal="right" vertical="center" indent="1"/>
    </xf>
    <xf numFmtId="0" fontId="0" fillId="0" borderId="15" xfId="0" applyBorder="1" applyAlignment="1" applyProtection="1">
      <alignment horizontal="center" vertical="center"/>
    </xf>
    <xf numFmtId="0" fontId="13" fillId="3" borderId="15"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18" fillId="6" borderId="15" xfId="0" applyFont="1" applyFill="1" applyBorder="1" applyAlignment="1" applyProtection="1">
      <alignment horizontal="center" vertical="center" wrapText="1"/>
    </xf>
    <xf numFmtId="0" fontId="8" fillId="3" borderId="15" xfId="0" applyFont="1" applyFill="1" applyBorder="1" applyAlignment="1" applyProtection="1">
      <alignment horizontal="left" vertical="center" wrapText="1" indent="1"/>
    </xf>
    <xf numFmtId="0" fontId="4" fillId="3" borderId="15" xfId="0" applyFont="1" applyFill="1" applyBorder="1" applyAlignment="1" applyProtection="1">
      <alignment horizontal="left" vertical="center" wrapText="1" indent="1"/>
    </xf>
    <xf numFmtId="0" fontId="2" fillId="3" borderId="15" xfId="0"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indent="1"/>
    </xf>
    <xf numFmtId="0" fontId="5" fillId="3" borderId="25" xfId="0" applyFont="1" applyFill="1" applyBorder="1" applyAlignment="1" applyProtection="1">
      <alignment horizontal="left" vertical="center" wrapText="1" indent="1"/>
    </xf>
    <xf numFmtId="0" fontId="6" fillId="3" borderId="15" xfId="0" applyFont="1" applyFill="1" applyBorder="1" applyAlignment="1" applyProtection="1">
      <alignment horizontal="center" vertical="center" wrapText="1"/>
    </xf>
    <xf numFmtId="3" fontId="18" fillId="2" borderId="14" xfId="0" applyNumberFormat="1" applyFont="1" applyFill="1" applyBorder="1" applyAlignment="1" applyProtection="1">
      <alignment horizontal="center" vertical="center" wrapText="1"/>
    </xf>
    <xf numFmtId="0" fontId="32" fillId="4" borderId="15" xfId="0" applyFont="1" applyFill="1" applyBorder="1" applyAlignment="1" applyProtection="1">
      <alignment horizontal="center" vertical="center" wrapText="1"/>
    </xf>
    <xf numFmtId="0" fontId="3" fillId="3" borderId="15" xfId="0" applyFont="1" applyFill="1" applyBorder="1" applyAlignment="1" applyProtection="1">
      <alignment horizontal="left" vertical="center" wrapText="1" indent="1"/>
    </xf>
    <xf numFmtId="3" fontId="0" fillId="2" borderId="16" xfId="0" applyNumberForma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xf>
    <xf numFmtId="3" fontId="0" fillId="3" borderId="17" xfId="0" applyNumberFormat="1"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5" fillId="3" borderId="17" xfId="0" applyFont="1" applyFill="1" applyBorder="1" applyAlignment="1" applyProtection="1">
      <alignment horizontal="left" vertical="center" wrapText="1" indent="1"/>
    </xf>
    <xf numFmtId="0" fontId="29" fillId="4" borderId="17" xfId="0" applyFont="1" applyFill="1" applyBorder="1" applyAlignment="1" applyProtection="1">
      <alignment horizontal="center" vertical="center" wrapText="1"/>
    </xf>
    <xf numFmtId="0" fontId="18" fillId="6" borderId="17" xfId="0" applyFont="1" applyFill="1" applyBorder="1" applyAlignment="1" applyProtection="1">
      <alignment horizontal="center" vertical="center" wrapText="1"/>
    </xf>
    <xf numFmtId="164" fontId="0" fillId="0" borderId="17" xfId="0" applyNumberFormat="1" applyBorder="1" applyAlignment="1" applyProtection="1">
      <alignment horizontal="right" vertical="center" indent="1"/>
    </xf>
    <xf numFmtId="164" fontId="0" fillId="3" borderId="17" xfId="0" applyNumberFormat="1" applyFill="1" applyBorder="1" applyAlignment="1" applyProtection="1">
      <alignment horizontal="right" vertical="center" indent="1"/>
    </xf>
    <xf numFmtId="165" fontId="0" fillId="0" borderId="17" xfId="0" applyNumberFormat="1" applyBorder="1" applyAlignment="1" applyProtection="1">
      <alignment horizontal="right" vertical="center" indent="1"/>
    </xf>
    <xf numFmtId="0" fontId="0" fillId="0" borderId="17" xfId="0" applyBorder="1" applyAlignment="1" applyProtection="1">
      <alignment horizontal="center" vertical="center"/>
    </xf>
    <xf numFmtId="0" fontId="12" fillId="3" borderId="17"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5" fillId="0" borderId="0" xfId="0" applyFont="1" applyAlignment="1" applyProtection="1">
      <alignment vertical="center" wrapText="1"/>
    </xf>
    <xf numFmtId="0" fontId="0" fillId="0" borderId="0" xfId="0" applyAlignment="1" applyProtection="1">
      <alignment vertical="center" wrapText="1"/>
    </xf>
    <xf numFmtId="164" fontId="0" fillId="0" borderId="0" xfId="0" applyNumberFormat="1" applyAlignment="1" applyProtection="1">
      <alignment horizontal="right" vertical="center" indent="1"/>
    </xf>
    <xf numFmtId="0" fontId="21" fillId="5" borderId="3" xfId="0" applyFont="1" applyFill="1" applyBorder="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right" vertical="center" wrapText="1"/>
    </xf>
    <xf numFmtId="0" fontId="21" fillId="0" borderId="0" xfId="0" applyFont="1" applyAlignment="1" applyProtection="1">
      <alignment vertical="center"/>
    </xf>
    <xf numFmtId="164" fontId="22" fillId="0" borderId="0" xfId="0" applyNumberFormat="1" applyFont="1" applyAlignment="1" applyProtection="1">
      <alignment horizontal="right" vertical="center" indent="1"/>
    </xf>
    <xf numFmtId="164" fontId="17" fillId="0" borderId="3" xfId="0" applyNumberFormat="1" applyFont="1" applyBorder="1" applyAlignment="1" applyProtection="1">
      <alignment horizontal="center" vertical="center"/>
    </xf>
    <xf numFmtId="0" fontId="27" fillId="0" borderId="0" xfId="0" applyFont="1" applyAlignment="1" applyProtection="1">
      <alignment vertical="center"/>
    </xf>
    <xf numFmtId="49" fontId="0" fillId="0" borderId="0" xfId="0" applyNumberFormat="1" applyAlignment="1" applyProtection="1">
      <alignment vertical="center" wrapText="1"/>
    </xf>
    <xf numFmtId="4" fontId="0" fillId="0" borderId="0" xfId="0" applyNumberFormat="1" applyAlignment="1" applyProtection="1">
      <alignment horizontal="center" vertical="top" wrapText="1"/>
    </xf>
    <xf numFmtId="0" fontId="21" fillId="0" borderId="0" xfId="0" applyFont="1" applyAlignment="1" applyProtection="1">
      <alignment horizontal="left" vertical="center" wrapText="1"/>
    </xf>
    <xf numFmtId="0" fontId="19" fillId="4" borderId="13" xfId="0" applyFont="1" applyFill="1" applyBorder="1" applyAlignment="1" applyProtection="1">
      <alignment horizontal="left" vertical="center" wrapText="1" indent="1"/>
      <protection locked="0"/>
    </xf>
    <xf numFmtId="0" fontId="19" fillId="4" borderId="25" xfId="0" applyFont="1" applyFill="1" applyBorder="1" applyAlignment="1" applyProtection="1">
      <alignment horizontal="left" vertical="center" wrapText="1" indent="1"/>
      <protection locked="0"/>
    </xf>
    <xf numFmtId="0" fontId="19" fillId="4" borderId="22" xfId="0" applyFont="1" applyFill="1" applyBorder="1" applyAlignment="1" applyProtection="1">
      <alignment horizontal="left" vertical="center" wrapText="1" indent="1"/>
      <protection locked="0"/>
    </xf>
    <xf numFmtId="0" fontId="19" fillId="4" borderId="15" xfId="0" applyFont="1" applyFill="1" applyBorder="1" applyAlignment="1" applyProtection="1">
      <alignment horizontal="left" vertical="center" wrapText="1" indent="1"/>
      <protection locked="0"/>
    </xf>
    <xf numFmtId="0" fontId="19" fillId="4" borderId="17" xfId="0" applyFont="1" applyFill="1" applyBorder="1" applyAlignment="1" applyProtection="1">
      <alignment horizontal="left" vertical="center" wrapText="1" indent="1"/>
      <protection locked="0"/>
    </xf>
    <xf numFmtId="164" fontId="19" fillId="4" borderId="13" xfId="0" applyNumberFormat="1" applyFont="1" applyFill="1" applyBorder="1" applyAlignment="1" applyProtection="1">
      <alignment horizontal="right" vertical="center" wrapText="1" indent="1"/>
      <protection locked="0"/>
    </xf>
    <xf numFmtId="164" fontId="19" fillId="4" borderId="25" xfId="0" applyNumberFormat="1" applyFont="1" applyFill="1" applyBorder="1" applyAlignment="1" applyProtection="1">
      <alignment horizontal="right" vertical="center" wrapText="1" indent="1"/>
      <protection locked="0"/>
    </xf>
    <xf numFmtId="164" fontId="19" fillId="4" borderId="22" xfId="0" applyNumberFormat="1" applyFont="1" applyFill="1" applyBorder="1" applyAlignment="1" applyProtection="1">
      <alignment horizontal="right" vertical="center" wrapText="1" indent="1"/>
      <protection locked="0"/>
    </xf>
    <xf numFmtId="164" fontId="19" fillId="4" borderId="15" xfId="0" applyNumberFormat="1" applyFont="1" applyFill="1" applyBorder="1" applyAlignment="1" applyProtection="1">
      <alignment horizontal="right" vertical="center" wrapText="1" indent="1"/>
      <protection locked="0"/>
    </xf>
    <xf numFmtId="164" fontId="19" fillId="4" borderId="17" xfId="0" applyNumberFormat="1" applyFont="1" applyFill="1" applyBorder="1" applyAlignment="1" applyProtection="1">
      <alignment horizontal="right" vertical="center" wrapText="1" indent="1"/>
      <protection locked="0"/>
    </xf>
    <xf numFmtId="0" fontId="13" fillId="3" borderId="21" xfId="0" applyFont="1" applyFill="1" applyBorder="1" applyAlignment="1" applyProtection="1">
      <alignment horizontal="center" vertical="center" wrapText="1"/>
    </xf>
    <xf numFmtId="0" fontId="13" fillId="3" borderId="19" xfId="0" applyFont="1" applyFill="1" applyBorder="1" applyAlignment="1" applyProtection="1">
      <alignment horizontal="center" vertical="center" wrapText="1"/>
    </xf>
    <xf numFmtId="0" fontId="13" fillId="3" borderId="22" xfId="0" applyFont="1" applyFill="1" applyBorder="1" applyAlignment="1" applyProtection="1">
      <alignment horizontal="center" vertical="center" wrapText="1"/>
    </xf>
    <xf numFmtId="0" fontId="26"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5" fillId="4" borderId="7"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0" borderId="0" xfId="0" applyFont="1" applyAlignment="1" applyProtection="1">
      <alignment horizontal="left"/>
    </xf>
    <xf numFmtId="164" fontId="17" fillId="0" borderId="9" xfId="0" applyNumberFormat="1" applyFont="1" applyBorder="1" applyAlignment="1" applyProtection="1">
      <alignment horizontal="center" vertical="center"/>
    </xf>
    <xf numFmtId="164" fontId="17" fillId="0" borderId="10" xfId="0" applyNumberFormat="1" applyFont="1" applyBorder="1" applyAlignment="1" applyProtection="1">
      <alignment horizontal="center" vertical="center"/>
    </xf>
    <xf numFmtId="164" fontId="17" fillId="0" borderId="11" xfId="0" applyNumberFormat="1" applyFont="1" applyBorder="1" applyAlignment="1" applyProtection="1">
      <alignment horizontal="center" vertical="center"/>
    </xf>
    <xf numFmtId="0" fontId="15"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15" fillId="0" borderId="0" xfId="0" applyFont="1" applyAlignment="1" applyProtection="1">
      <alignment horizontal="left" vertical="center" wrapText="1"/>
    </xf>
    <xf numFmtId="0" fontId="28" fillId="0" borderId="0" xfId="2" applyFont="1" applyAlignment="1" applyProtection="1">
      <alignment horizontal="left" vertical="center" wrapText="1"/>
    </xf>
    <xf numFmtId="0" fontId="6" fillId="3" borderId="18"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0" fontId="11" fillId="3" borderId="18" xfId="0" applyFont="1" applyFill="1" applyBorder="1" applyAlignment="1" applyProtection="1">
      <alignment horizontal="center" vertical="center" wrapText="1"/>
    </xf>
    <xf numFmtId="0" fontId="11" fillId="3" borderId="19" xfId="0" applyFont="1" applyFill="1" applyBorder="1" applyAlignment="1" applyProtection="1">
      <alignment horizontal="center" vertical="center" wrapText="1"/>
    </xf>
    <xf numFmtId="0" fontId="11" fillId="3" borderId="20"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10" fillId="6" borderId="19" xfId="0" applyFont="1" applyFill="1" applyBorder="1" applyAlignment="1" applyProtection="1">
      <alignment horizontal="center" vertical="center" wrapText="1"/>
    </xf>
    <xf numFmtId="0" fontId="10" fillId="6" borderId="20"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6" borderId="20"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3" fontId="0" fillId="2" borderId="23" xfId="0" applyNumberFormat="1" applyFill="1" applyBorder="1" applyAlignment="1" applyProtection="1">
      <alignment horizontal="center" vertical="center" wrapText="1"/>
    </xf>
    <xf numFmtId="3" fontId="0" fillId="2" borderId="24" xfId="0" applyNumberForma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wrapText="1"/>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5" fillId="3" borderId="22" xfId="0" applyFont="1" applyFill="1" applyBorder="1" applyAlignment="1" applyProtection="1">
      <alignment horizontal="center" vertical="center" wrapText="1"/>
    </xf>
    <xf numFmtId="3" fontId="0" fillId="3" borderId="21" xfId="0" applyNumberFormat="1" applyFill="1" applyBorder="1" applyAlignment="1" applyProtection="1">
      <alignment horizontal="center" vertical="center" wrapText="1"/>
    </xf>
    <xf numFmtId="3" fontId="0" fillId="3" borderId="22" xfId="0" applyNumberFormat="1"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18" fillId="6" borderId="21" xfId="0" applyFont="1" applyFill="1" applyBorder="1" applyAlignment="1" applyProtection="1">
      <alignment horizontal="center" vertical="center" wrapText="1"/>
    </xf>
    <xf numFmtId="0" fontId="18" fillId="6" borderId="22" xfId="0" applyFont="1" applyFill="1" applyBorder="1" applyAlignment="1" applyProtection="1">
      <alignment horizontal="center" vertical="center" wrapText="1"/>
    </xf>
    <xf numFmtId="164" fontId="0" fillId="0" borderId="21" xfId="0" applyNumberFormat="1" applyBorder="1" applyAlignment="1" applyProtection="1">
      <alignment horizontal="right" vertical="center" indent="1"/>
    </xf>
    <xf numFmtId="164" fontId="0" fillId="0" borderId="22" xfId="0" applyNumberFormat="1" applyBorder="1" applyAlignment="1" applyProtection="1">
      <alignment horizontal="right" vertical="center" indent="1"/>
    </xf>
    <xf numFmtId="164" fontId="0" fillId="3" borderId="21" xfId="0" applyNumberFormat="1" applyFill="1" applyBorder="1" applyAlignment="1" applyProtection="1">
      <alignment horizontal="right" vertical="center" indent="1"/>
    </xf>
    <xf numFmtId="164" fontId="0" fillId="3" borderId="22" xfId="0" applyNumberFormat="1" applyFill="1" applyBorder="1" applyAlignment="1" applyProtection="1">
      <alignment horizontal="right" vertical="center" indent="1"/>
    </xf>
    <xf numFmtId="0" fontId="18" fillId="6" borderId="18" xfId="0" applyFont="1" applyFill="1" applyBorder="1" applyAlignment="1" applyProtection="1">
      <alignment horizontal="center" vertical="center" wrapText="1"/>
    </xf>
    <xf numFmtId="0" fontId="18" fillId="6" borderId="19" xfId="0" applyFont="1" applyFill="1" applyBorder="1" applyAlignment="1" applyProtection="1">
      <alignment horizontal="center" vertical="center" wrapText="1"/>
    </xf>
    <xf numFmtId="3" fontId="18" fillId="2" borderId="23" xfId="0" applyNumberFormat="1" applyFont="1" applyFill="1" applyBorder="1" applyAlignment="1" applyProtection="1">
      <alignment horizontal="center" vertical="center" wrapText="1"/>
    </xf>
    <xf numFmtId="3" fontId="18" fillId="2" borderId="24" xfId="0" applyNumberFormat="1"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cellXfs>
  <cellStyles count="4">
    <cellStyle name="Hypertextový odkaz" xfId="3" builtinId="8"/>
    <cellStyle name="Normální" xfId="0" builtinId="0"/>
    <cellStyle name="Normální 2" xfId="2" xr:uid="{00000000-0005-0000-0000-000001000000}"/>
    <cellStyle name="normální 3" xfId="1" xr:uid="{00000000-0005-0000-0000-000002000000}"/>
  </cellStyles>
  <dxfs count="6">
    <dxf>
      <fill>
        <patternFill patternType="solid">
          <fgColor rgb="FF80F29B"/>
          <bgColor rgb="FF80F29B"/>
        </patternFill>
      </fill>
    </dxf>
    <dxf>
      <fill>
        <patternFill patternType="solid">
          <fgColor rgb="FFFF9999"/>
          <bgColor rgb="FFFF9999"/>
        </patternFill>
      </fill>
    </dxf>
    <dxf>
      <font>
        <b val="0"/>
        <i val="0"/>
      </font>
      <fill>
        <patternFill patternType="solid">
          <fgColor rgb="FFCCFCC8"/>
          <bgColor rgb="FFCCFCC8"/>
        </patternFill>
      </fill>
    </dxf>
    <dxf>
      <fill>
        <patternFill patternType="solid">
          <fgColor rgb="FFFFFFB7"/>
          <bgColor rgb="FFFFFFB7"/>
        </patternFill>
      </fill>
    </dxf>
    <dxf>
      <font>
        <b val="0"/>
        <i val="0"/>
      </font>
    </dxf>
    <dxf>
      <fill>
        <patternFill patternType="solid">
          <fgColor rgb="FFD2FABE"/>
          <bgColor rgb="FFD2FA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65"/>
  <sheetViews>
    <sheetView tabSelected="1" zoomScale="60" zoomScaleNormal="60" workbookViewId="0">
      <selection activeCell="G7" sqref="G7:G45"/>
    </sheetView>
  </sheetViews>
  <sheetFormatPr defaultRowHeight="15" x14ac:dyDescent="0.25"/>
  <cols>
    <col min="1" max="1" width="1.28515625" style="1" customWidth="1"/>
    <col min="2" max="2" width="5.7109375" style="1" bestFit="1" customWidth="1"/>
    <col min="3" max="3" width="36.28515625" style="2" customWidth="1"/>
    <col min="4" max="4" width="12.28515625" style="98" customWidth="1"/>
    <col min="5" max="5" width="10.5703125" style="20" customWidth="1"/>
    <col min="6" max="6" width="135.42578125" style="2" customWidth="1"/>
    <col min="7" max="7" width="35.85546875" style="4" customWidth="1"/>
    <col min="8" max="8" width="26.85546875" style="4" customWidth="1"/>
    <col min="9" max="9" width="24" style="4" customWidth="1"/>
    <col min="10" max="10" width="16.140625" style="2" customWidth="1"/>
    <col min="11" max="11" width="27.42578125" style="1" hidden="1" customWidth="1"/>
    <col min="12" max="12" width="31.5703125" style="1" customWidth="1"/>
    <col min="13" max="13" width="25.42578125" style="1" customWidth="1"/>
    <col min="14" max="14" width="40" style="4" customWidth="1"/>
    <col min="15" max="15" width="27.28515625" style="4" customWidth="1"/>
    <col min="16" max="16" width="17.7109375" style="4" hidden="1" customWidth="1"/>
    <col min="17" max="17" width="21.5703125" style="1" customWidth="1"/>
    <col min="18" max="18" width="24.5703125" style="1" customWidth="1"/>
    <col min="19" max="19" width="19.85546875" style="1" customWidth="1"/>
    <col min="20" max="20" width="19.140625" style="1" customWidth="1"/>
    <col min="21" max="21" width="11.5703125" style="1" hidden="1" customWidth="1"/>
    <col min="22" max="22" width="47.85546875" style="15" customWidth="1"/>
    <col min="23" max="16384" width="9.140625" style="1"/>
  </cols>
  <sheetData>
    <row r="1" spans="1:22" ht="40.9" customHeight="1" x14ac:dyDescent="0.25">
      <c r="B1" s="113" t="s">
        <v>39</v>
      </c>
      <c r="C1" s="114"/>
      <c r="D1" s="114"/>
      <c r="E1" s="1"/>
      <c r="G1" s="3"/>
      <c r="V1" s="1"/>
    </row>
    <row r="2" spans="1:22" ht="18.75" x14ac:dyDescent="0.25">
      <c r="C2" s="1"/>
      <c r="D2" s="5"/>
      <c r="E2" s="6"/>
      <c r="G2" s="7"/>
      <c r="H2" s="8"/>
      <c r="I2" s="8"/>
      <c r="J2" s="8"/>
      <c r="K2" s="8"/>
      <c r="L2" s="8"/>
      <c r="M2" s="8"/>
      <c r="N2" s="8"/>
      <c r="O2" s="2"/>
      <c r="P2" s="2"/>
      <c r="R2" s="9"/>
      <c r="S2" s="9"/>
      <c r="U2" s="10"/>
      <c r="V2" s="11"/>
    </row>
    <row r="3" spans="1:22" x14ac:dyDescent="0.25">
      <c r="B3" s="12"/>
      <c r="C3" s="13" t="s">
        <v>0</v>
      </c>
      <c r="D3" s="14"/>
      <c r="E3" s="14"/>
      <c r="F3" s="14"/>
      <c r="G3" s="8"/>
      <c r="H3" s="8"/>
      <c r="I3" s="8"/>
      <c r="J3" s="8"/>
      <c r="K3" s="8"/>
      <c r="L3" s="8"/>
      <c r="M3" s="8"/>
      <c r="N3" s="8"/>
      <c r="O3" s="15"/>
      <c r="P3" s="15"/>
      <c r="Q3" s="9"/>
      <c r="R3" s="9"/>
      <c r="S3" s="9"/>
    </row>
    <row r="4" spans="1:22" ht="19.899999999999999" customHeight="1" thickBot="1" x14ac:dyDescent="0.3">
      <c r="B4" s="16"/>
      <c r="C4" s="17" t="s">
        <v>1</v>
      </c>
      <c r="D4" s="14"/>
      <c r="E4" s="14"/>
      <c r="F4" s="14"/>
      <c r="G4" s="14"/>
      <c r="H4" s="14"/>
      <c r="I4" s="9"/>
      <c r="J4" s="9"/>
      <c r="K4" s="9"/>
      <c r="L4" s="9"/>
      <c r="M4" s="9"/>
      <c r="N4" s="2"/>
      <c r="O4" s="2"/>
      <c r="P4" s="2"/>
      <c r="Q4" s="9"/>
      <c r="R4" s="9"/>
      <c r="S4" s="9"/>
    </row>
    <row r="5" spans="1:22" ht="27.75" customHeight="1" thickBot="1" x14ac:dyDescent="0.3">
      <c r="B5" s="18"/>
      <c r="C5" s="19"/>
      <c r="D5" s="20"/>
      <c r="G5" s="115" t="s">
        <v>2</v>
      </c>
      <c r="H5" s="116"/>
      <c r="I5" s="2"/>
      <c r="J5" s="1"/>
      <c r="N5" s="2"/>
      <c r="O5" s="21"/>
      <c r="P5" s="21"/>
      <c r="R5" s="22" t="s">
        <v>2</v>
      </c>
      <c r="V5" s="23"/>
    </row>
    <row r="6" spans="1:22" ht="70.5" customHeight="1" thickTop="1" thickBot="1" x14ac:dyDescent="0.3">
      <c r="B6" s="24" t="s">
        <v>3</v>
      </c>
      <c r="C6" s="25" t="s">
        <v>20</v>
      </c>
      <c r="D6" s="25" t="s">
        <v>4</v>
      </c>
      <c r="E6" s="25" t="s">
        <v>21</v>
      </c>
      <c r="F6" s="25" t="s">
        <v>22</v>
      </c>
      <c r="G6" s="26" t="s">
        <v>35</v>
      </c>
      <c r="H6" s="27" t="s">
        <v>110</v>
      </c>
      <c r="I6" s="28" t="s">
        <v>23</v>
      </c>
      <c r="J6" s="25" t="s">
        <v>24</v>
      </c>
      <c r="K6" s="25" t="s">
        <v>38</v>
      </c>
      <c r="L6" s="29" t="s">
        <v>25</v>
      </c>
      <c r="M6" s="30" t="s">
        <v>26</v>
      </c>
      <c r="N6" s="29" t="s">
        <v>27</v>
      </c>
      <c r="O6" s="25" t="s">
        <v>33</v>
      </c>
      <c r="P6" s="29" t="s">
        <v>28</v>
      </c>
      <c r="Q6" s="25" t="s">
        <v>5</v>
      </c>
      <c r="R6" s="31" t="s">
        <v>6</v>
      </c>
      <c r="S6" s="32" t="s">
        <v>7</v>
      </c>
      <c r="T6" s="32" t="s">
        <v>8</v>
      </c>
      <c r="U6" s="29" t="s">
        <v>29</v>
      </c>
      <c r="V6" s="29" t="s">
        <v>30</v>
      </c>
    </row>
    <row r="7" spans="1:22" ht="50.25" customHeight="1" thickTop="1" x14ac:dyDescent="0.25">
      <c r="A7" s="33"/>
      <c r="B7" s="34">
        <v>1</v>
      </c>
      <c r="C7" s="35" t="s">
        <v>80</v>
      </c>
      <c r="D7" s="36">
        <v>1</v>
      </c>
      <c r="E7" s="37" t="s">
        <v>37</v>
      </c>
      <c r="F7" s="38" t="s">
        <v>79</v>
      </c>
      <c r="G7" s="100"/>
      <c r="H7" s="39" t="s">
        <v>36</v>
      </c>
      <c r="I7" s="126" t="s">
        <v>70</v>
      </c>
      <c r="J7" s="129" t="s">
        <v>36</v>
      </c>
      <c r="K7" s="132"/>
      <c r="L7" s="160"/>
      <c r="M7" s="135" t="s">
        <v>77</v>
      </c>
      <c r="N7" s="135" t="s">
        <v>78</v>
      </c>
      <c r="O7" s="140" t="s">
        <v>71</v>
      </c>
      <c r="P7" s="40">
        <f>D7*Q7</f>
        <v>1720</v>
      </c>
      <c r="Q7" s="41">
        <v>1720</v>
      </c>
      <c r="R7" s="105"/>
      <c r="S7" s="42">
        <f>D7*R7</f>
        <v>0</v>
      </c>
      <c r="T7" s="43" t="str">
        <f t="shared" ref="T7" si="0">IF(ISNUMBER(R7), IF(R7&gt;Q7,"NEVYHOVUJE","VYHOVUJE")," ")</f>
        <v xml:space="preserve"> </v>
      </c>
      <c r="U7" s="44"/>
      <c r="V7" s="45" t="s">
        <v>16</v>
      </c>
    </row>
    <row r="8" spans="1:22" ht="214.5" customHeight="1" x14ac:dyDescent="0.25">
      <c r="A8" s="33"/>
      <c r="B8" s="143">
        <v>2</v>
      </c>
      <c r="C8" s="145" t="s">
        <v>40</v>
      </c>
      <c r="D8" s="150">
        <v>1</v>
      </c>
      <c r="E8" s="152" t="s">
        <v>37</v>
      </c>
      <c r="F8" s="46" t="s">
        <v>118</v>
      </c>
      <c r="G8" s="101"/>
      <c r="H8" s="101"/>
      <c r="I8" s="127"/>
      <c r="J8" s="130"/>
      <c r="K8" s="133"/>
      <c r="L8" s="161"/>
      <c r="M8" s="136"/>
      <c r="N8" s="138"/>
      <c r="O8" s="141"/>
      <c r="P8" s="156">
        <f>D8*Q8</f>
        <v>42100</v>
      </c>
      <c r="Q8" s="158">
        <v>42100</v>
      </c>
      <c r="R8" s="106"/>
      <c r="S8" s="47">
        <f>D8*R8</f>
        <v>0</v>
      </c>
      <c r="T8" s="147" t="str">
        <f>IF(R8+R9, IF(R8+R9&gt;Q8,"NEVYHOVUJE","VYHOVUJE")," ")</f>
        <v xml:space="preserve"> </v>
      </c>
      <c r="U8" s="48"/>
      <c r="V8" s="110" t="s">
        <v>12</v>
      </c>
    </row>
    <row r="9" spans="1:22" ht="60" customHeight="1" x14ac:dyDescent="0.25">
      <c r="A9" s="33"/>
      <c r="B9" s="144"/>
      <c r="C9" s="146"/>
      <c r="D9" s="151"/>
      <c r="E9" s="153"/>
      <c r="F9" s="49" t="s">
        <v>81</v>
      </c>
      <c r="G9" s="102"/>
      <c r="H9" s="50" t="s">
        <v>36</v>
      </c>
      <c r="I9" s="127"/>
      <c r="J9" s="130"/>
      <c r="K9" s="133"/>
      <c r="L9" s="161"/>
      <c r="M9" s="136"/>
      <c r="N9" s="138"/>
      <c r="O9" s="141"/>
      <c r="P9" s="157"/>
      <c r="Q9" s="159"/>
      <c r="R9" s="107"/>
      <c r="S9" s="51">
        <f>D8*R9</f>
        <v>0</v>
      </c>
      <c r="T9" s="148"/>
      <c r="U9" s="48"/>
      <c r="V9" s="112"/>
    </row>
    <row r="10" spans="1:22" ht="75" customHeight="1" x14ac:dyDescent="0.25">
      <c r="A10" s="33"/>
      <c r="B10" s="52">
        <v>3</v>
      </c>
      <c r="C10" s="53" t="s">
        <v>82</v>
      </c>
      <c r="D10" s="54">
        <v>4</v>
      </c>
      <c r="E10" s="55" t="s">
        <v>37</v>
      </c>
      <c r="F10" s="56" t="s">
        <v>83</v>
      </c>
      <c r="G10" s="103"/>
      <c r="H10" s="57" t="s">
        <v>36</v>
      </c>
      <c r="I10" s="127"/>
      <c r="J10" s="130"/>
      <c r="K10" s="133"/>
      <c r="L10" s="155"/>
      <c r="M10" s="136"/>
      <c r="N10" s="138"/>
      <c r="O10" s="141"/>
      <c r="P10" s="58">
        <f>D10*Q10</f>
        <v>7760</v>
      </c>
      <c r="Q10" s="59">
        <v>1940</v>
      </c>
      <c r="R10" s="108"/>
      <c r="S10" s="60">
        <f>D10*R10</f>
        <v>0</v>
      </c>
      <c r="T10" s="61" t="str">
        <f t="shared" ref="T10:T45" si="1">IF(ISNUMBER(R10), IF(R10&gt;Q10,"NEVYHOVUJE","VYHOVUJE")," ")</f>
        <v xml:space="preserve"> </v>
      </c>
      <c r="U10" s="48"/>
      <c r="V10" s="62" t="s">
        <v>18</v>
      </c>
    </row>
    <row r="11" spans="1:22" ht="181.5" customHeight="1" x14ac:dyDescent="0.25">
      <c r="A11" s="33"/>
      <c r="B11" s="143">
        <v>4</v>
      </c>
      <c r="C11" s="145" t="s">
        <v>84</v>
      </c>
      <c r="D11" s="150">
        <v>1</v>
      </c>
      <c r="E11" s="152" t="s">
        <v>37</v>
      </c>
      <c r="F11" s="46" t="s">
        <v>113</v>
      </c>
      <c r="G11" s="101"/>
      <c r="H11" s="101"/>
      <c r="I11" s="127"/>
      <c r="J11" s="130"/>
      <c r="K11" s="133"/>
      <c r="L11" s="154" t="s">
        <v>86</v>
      </c>
      <c r="M11" s="136"/>
      <c r="N11" s="138"/>
      <c r="O11" s="141"/>
      <c r="P11" s="156">
        <f>D11*Q11</f>
        <v>14900</v>
      </c>
      <c r="Q11" s="158">
        <v>14900</v>
      </c>
      <c r="R11" s="106"/>
      <c r="S11" s="47">
        <f>D11*R11</f>
        <v>0</v>
      </c>
      <c r="T11" s="147" t="str">
        <f>IF(R11+R12, IF(R11+R12&gt;Q11,"NEVYHOVUJE","VYHOVUJE")," ")</f>
        <v xml:space="preserve"> </v>
      </c>
      <c r="U11" s="48"/>
      <c r="V11" s="110" t="s">
        <v>11</v>
      </c>
    </row>
    <row r="12" spans="1:22" ht="55.5" customHeight="1" x14ac:dyDescent="0.25">
      <c r="A12" s="33"/>
      <c r="B12" s="144"/>
      <c r="C12" s="149"/>
      <c r="D12" s="151"/>
      <c r="E12" s="153"/>
      <c r="F12" s="49" t="s">
        <v>85</v>
      </c>
      <c r="G12" s="102"/>
      <c r="H12" s="50" t="s">
        <v>36</v>
      </c>
      <c r="I12" s="127"/>
      <c r="J12" s="130"/>
      <c r="K12" s="133"/>
      <c r="L12" s="155"/>
      <c r="M12" s="136"/>
      <c r="N12" s="138"/>
      <c r="O12" s="141"/>
      <c r="P12" s="157"/>
      <c r="Q12" s="159"/>
      <c r="R12" s="107"/>
      <c r="S12" s="51">
        <f>D11*R12</f>
        <v>0</v>
      </c>
      <c r="T12" s="148"/>
      <c r="U12" s="48"/>
      <c r="V12" s="112"/>
    </row>
    <row r="13" spans="1:22" ht="179.25" customHeight="1" x14ac:dyDescent="0.25">
      <c r="A13" s="33"/>
      <c r="B13" s="52">
        <v>5</v>
      </c>
      <c r="C13" s="63" t="s">
        <v>41</v>
      </c>
      <c r="D13" s="54">
        <v>1</v>
      </c>
      <c r="E13" s="55" t="s">
        <v>37</v>
      </c>
      <c r="F13" s="56" t="s">
        <v>89</v>
      </c>
      <c r="G13" s="103"/>
      <c r="H13" s="103">
        <v>1</v>
      </c>
      <c r="I13" s="127"/>
      <c r="J13" s="130"/>
      <c r="K13" s="133"/>
      <c r="L13" s="154"/>
      <c r="M13" s="136"/>
      <c r="N13" s="138"/>
      <c r="O13" s="141"/>
      <c r="P13" s="58">
        <f t="shared" ref="P13:P24" si="2">D13*Q13</f>
        <v>5205</v>
      </c>
      <c r="Q13" s="59">
        <v>5205</v>
      </c>
      <c r="R13" s="108"/>
      <c r="S13" s="60">
        <f t="shared" ref="S13:S24" si="3">D13*R13</f>
        <v>0</v>
      </c>
      <c r="T13" s="61" t="str">
        <f t="shared" si="1"/>
        <v xml:space="preserve"> </v>
      </c>
      <c r="U13" s="48"/>
      <c r="V13" s="62" t="s">
        <v>13</v>
      </c>
    </row>
    <row r="14" spans="1:22" ht="122.25" customHeight="1" x14ac:dyDescent="0.25">
      <c r="A14" s="33"/>
      <c r="B14" s="52">
        <v>6</v>
      </c>
      <c r="C14" s="63" t="s">
        <v>42</v>
      </c>
      <c r="D14" s="54">
        <v>1</v>
      </c>
      <c r="E14" s="55" t="s">
        <v>37</v>
      </c>
      <c r="F14" s="56" t="s">
        <v>87</v>
      </c>
      <c r="G14" s="103"/>
      <c r="H14" s="57" t="s">
        <v>36</v>
      </c>
      <c r="I14" s="127"/>
      <c r="J14" s="130"/>
      <c r="K14" s="133"/>
      <c r="L14" s="155"/>
      <c r="M14" s="136"/>
      <c r="N14" s="138"/>
      <c r="O14" s="141"/>
      <c r="P14" s="58">
        <f t="shared" si="2"/>
        <v>2350</v>
      </c>
      <c r="Q14" s="59">
        <v>2350</v>
      </c>
      <c r="R14" s="108"/>
      <c r="S14" s="60">
        <f t="shared" si="3"/>
        <v>0</v>
      </c>
      <c r="T14" s="61" t="str">
        <f t="shared" si="1"/>
        <v xml:space="preserve"> </v>
      </c>
      <c r="U14" s="48"/>
      <c r="V14" s="62" t="s">
        <v>16</v>
      </c>
    </row>
    <row r="15" spans="1:22" ht="95.25" customHeight="1" x14ac:dyDescent="0.25">
      <c r="A15" s="33"/>
      <c r="B15" s="52">
        <v>7</v>
      </c>
      <c r="C15" s="63" t="s">
        <v>43</v>
      </c>
      <c r="D15" s="54">
        <v>1</v>
      </c>
      <c r="E15" s="55" t="s">
        <v>37</v>
      </c>
      <c r="F15" s="56" t="s">
        <v>109</v>
      </c>
      <c r="G15" s="103"/>
      <c r="H15" s="57" t="s">
        <v>36</v>
      </c>
      <c r="I15" s="127"/>
      <c r="J15" s="130"/>
      <c r="K15" s="133"/>
      <c r="L15" s="64" t="s">
        <v>103</v>
      </c>
      <c r="M15" s="136"/>
      <c r="N15" s="138"/>
      <c r="O15" s="141"/>
      <c r="P15" s="58">
        <f t="shared" si="2"/>
        <v>2065</v>
      </c>
      <c r="Q15" s="59">
        <v>2065</v>
      </c>
      <c r="R15" s="108"/>
      <c r="S15" s="60">
        <f t="shared" si="3"/>
        <v>0</v>
      </c>
      <c r="T15" s="61" t="str">
        <f t="shared" si="1"/>
        <v xml:space="preserve"> </v>
      </c>
      <c r="U15" s="48"/>
      <c r="V15" s="62" t="s">
        <v>14</v>
      </c>
    </row>
    <row r="16" spans="1:22" ht="68.25" customHeight="1" x14ac:dyDescent="0.25">
      <c r="A16" s="33"/>
      <c r="B16" s="52">
        <v>8</v>
      </c>
      <c r="C16" s="63" t="s">
        <v>44</v>
      </c>
      <c r="D16" s="54">
        <v>4</v>
      </c>
      <c r="E16" s="55" t="s">
        <v>37</v>
      </c>
      <c r="F16" s="65" t="s">
        <v>45</v>
      </c>
      <c r="G16" s="103"/>
      <c r="H16" s="57" t="s">
        <v>36</v>
      </c>
      <c r="I16" s="127"/>
      <c r="J16" s="130"/>
      <c r="K16" s="133"/>
      <c r="L16" s="154"/>
      <c r="M16" s="136"/>
      <c r="N16" s="138"/>
      <c r="O16" s="141"/>
      <c r="P16" s="58">
        <f t="shared" si="2"/>
        <v>8320</v>
      </c>
      <c r="Q16" s="59">
        <v>2080</v>
      </c>
      <c r="R16" s="108"/>
      <c r="S16" s="60">
        <f t="shared" si="3"/>
        <v>0</v>
      </c>
      <c r="T16" s="61" t="str">
        <f t="shared" si="1"/>
        <v xml:space="preserve"> </v>
      </c>
      <c r="U16" s="48"/>
      <c r="V16" s="62" t="s">
        <v>19</v>
      </c>
    </row>
    <row r="17" spans="1:22" ht="55.5" customHeight="1" x14ac:dyDescent="0.25">
      <c r="A17" s="33"/>
      <c r="B17" s="52">
        <v>9</v>
      </c>
      <c r="C17" s="63" t="s">
        <v>46</v>
      </c>
      <c r="D17" s="54">
        <v>1</v>
      </c>
      <c r="E17" s="55" t="s">
        <v>37</v>
      </c>
      <c r="F17" s="65" t="s">
        <v>47</v>
      </c>
      <c r="G17" s="103"/>
      <c r="H17" s="57" t="s">
        <v>36</v>
      </c>
      <c r="I17" s="127"/>
      <c r="J17" s="130"/>
      <c r="K17" s="133"/>
      <c r="L17" s="155"/>
      <c r="M17" s="136"/>
      <c r="N17" s="138"/>
      <c r="O17" s="141"/>
      <c r="P17" s="58">
        <f t="shared" si="2"/>
        <v>180</v>
      </c>
      <c r="Q17" s="59">
        <v>180</v>
      </c>
      <c r="R17" s="108"/>
      <c r="S17" s="60">
        <f t="shared" si="3"/>
        <v>0</v>
      </c>
      <c r="T17" s="61" t="str">
        <f t="shared" si="1"/>
        <v xml:space="preserve"> </v>
      </c>
      <c r="U17" s="48"/>
      <c r="V17" s="62" t="s">
        <v>17</v>
      </c>
    </row>
    <row r="18" spans="1:22" ht="56.25" customHeight="1" x14ac:dyDescent="0.25">
      <c r="A18" s="33"/>
      <c r="B18" s="52">
        <v>10</v>
      </c>
      <c r="C18" s="63" t="s">
        <v>48</v>
      </c>
      <c r="D18" s="54">
        <v>2</v>
      </c>
      <c r="E18" s="55" t="s">
        <v>37</v>
      </c>
      <c r="F18" s="56" t="s">
        <v>108</v>
      </c>
      <c r="G18" s="103"/>
      <c r="H18" s="57" t="s">
        <v>36</v>
      </c>
      <c r="I18" s="127"/>
      <c r="J18" s="130"/>
      <c r="K18" s="133"/>
      <c r="L18" s="64" t="s">
        <v>103</v>
      </c>
      <c r="M18" s="136"/>
      <c r="N18" s="138"/>
      <c r="O18" s="141"/>
      <c r="P18" s="58">
        <f t="shared" si="2"/>
        <v>380</v>
      </c>
      <c r="Q18" s="59">
        <v>190</v>
      </c>
      <c r="R18" s="108"/>
      <c r="S18" s="60">
        <f t="shared" si="3"/>
        <v>0</v>
      </c>
      <c r="T18" s="61" t="str">
        <f t="shared" si="1"/>
        <v xml:space="preserve"> </v>
      </c>
      <c r="U18" s="48"/>
      <c r="V18" s="62" t="s">
        <v>15</v>
      </c>
    </row>
    <row r="19" spans="1:22" ht="114.75" customHeight="1" x14ac:dyDescent="0.25">
      <c r="A19" s="33"/>
      <c r="B19" s="52">
        <v>11</v>
      </c>
      <c r="C19" s="63" t="s">
        <v>49</v>
      </c>
      <c r="D19" s="54">
        <v>1</v>
      </c>
      <c r="E19" s="55" t="s">
        <v>37</v>
      </c>
      <c r="F19" s="56" t="s">
        <v>107</v>
      </c>
      <c r="G19" s="103"/>
      <c r="H19" s="57" t="s">
        <v>36</v>
      </c>
      <c r="I19" s="127"/>
      <c r="J19" s="130"/>
      <c r="K19" s="133"/>
      <c r="L19" s="64" t="s">
        <v>106</v>
      </c>
      <c r="M19" s="136"/>
      <c r="N19" s="138"/>
      <c r="O19" s="141"/>
      <c r="P19" s="58">
        <f t="shared" si="2"/>
        <v>2090</v>
      </c>
      <c r="Q19" s="59">
        <v>2090</v>
      </c>
      <c r="R19" s="108"/>
      <c r="S19" s="60">
        <f t="shared" si="3"/>
        <v>0</v>
      </c>
      <c r="T19" s="61" t="str">
        <f t="shared" si="1"/>
        <v xml:space="preserve"> </v>
      </c>
      <c r="U19" s="48"/>
      <c r="V19" s="62" t="s">
        <v>14</v>
      </c>
    </row>
    <row r="20" spans="1:22" ht="56.25" customHeight="1" x14ac:dyDescent="0.25">
      <c r="A20" s="33"/>
      <c r="B20" s="52">
        <v>12</v>
      </c>
      <c r="C20" s="63" t="s">
        <v>50</v>
      </c>
      <c r="D20" s="54">
        <v>1</v>
      </c>
      <c r="E20" s="55" t="s">
        <v>37</v>
      </c>
      <c r="F20" s="56" t="s">
        <v>88</v>
      </c>
      <c r="G20" s="103"/>
      <c r="H20" s="57" t="s">
        <v>36</v>
      </c>
      <c r="I20" s="127"/>
      <c r="J20" s="130"/>
      <c r="K20" s="133"/>
      <c r="L20" s="64"/>
      <c r="M20" s="136"/>
      <c r="N20" s="138"/>
      <c r="O20" s="141"/>
      <c r="P20" s="58">
        <f t="shared" si="2"/>
        <v>290</v>
      </c>
      <c r="Q20" s="59">
        <v>290</v>
      </c>
      <c r="R20" s="108"/>
      <c r="S20" s="60">
        <f t="shared" si="3"/>
        <v>0</v>
      </c>
      <c r="T20" s="61" t="str">
        <f t="shared" si="1"/>
        <v xml:space="preserve"> </v>
      </c>
      <c r="U20" s="48"/>
      <c r="V20" s="62" t="s">
        <v>17</v>
      </c>
    </row>
    <row r="21" spans="1:22" ht="160.5" customHeight="1" x14ac:dyDescent="0.25">
      <c r="A21" s="33"/>
      <c r="B21" s="52">
        <v>13</v>
      </c>
      <c r="C21" s="63" t="s">
        <v>51</v>
      </c>
      <c r="D21" s="54">
        <v>1</v>
      </c>
      <c r="E21" s="55" t="s">
        <v>37</v>
      </c>
      <c r="F21" s="66" t="s">
        <v>111</v>
      </c>
      <c r="G21" s="103"/>
      <c r="H21" s="103"/>
      <c r="I21" s="127"/>
      <c r="J21" s="130"/>
      <c r="K21" s="133"/>
      <c r="L21" s="64" t="s">
        <v>106</v>
      </c>
      <c r="M21" s="136"/>
      <c r="N21" s="138"/>
      <c r="O21" s="141"/>
      <c r="P21" s="58">
        <f t="shared" si="2"/>
        <v>4140</v>
      </c>
      <c r="Q21" s="59">
        <v>4140</v>
      </c>
      <c r="R21" s="108"/>
      <c r="S21" s="60">
        <f t="shared" si="3"/>
        <v>0</v>
      </c>
      <c r="T21" s="61" t="str">
        <f t="shared" si="1"/>
        <v xml:space="preserve"> </v>
      </c>
      <c r="U21" s="48"/>
      <c r="V21" s="62" t="s">
        <v>13</v>
      </c>
    </row>
    <row r="22" spans="1:22" ht="153" customHeight="1" x14ac:dyDescent="0.25">
      <c r="A22" s="33"/>
      <c r="B22" s="52">
        <v>14</v>
      </c>
      <c r="C22" s="63" t="s">
        <v>52</v>
      </c>
      <c r="D22" s="54">
        <v>3</v>
      </c>
      <c r="E22" s="55" t="s">
        <v>37</v>
      </c>
      <c r="F22" s="56" t="s">
        <v>105</v>
      </c>
      <c r="G22" s="103"/>
      <c r="H22" s="57" t="s">
        <v>36</v>
      </c>
      <c r="I22" s="127"/>
      <c r="J22" s="130"/>
      <c r="K22" s="133"/>
      <c r="L22" s="64" t="s">
        <v>103</v>
      </c>
      <c r="M22" s="136"/>
      <c r="N22" s="138"/>
      <c r="O22" s="141"/>
      <c r="P22" s="58">
        <f t="shared" si="2"/>
        <v>6693</v>
      </c>
      <c r="Q22" s="59">
        <v>2231</v>
      </c>
      <c r="R22" s="108"/>
      <c r="S22" s="60">
        <f t="shared" si="3"/>
        <v>0</v>
      </c>
      <c r="T22" s="61" t="str">
        <f t="shared" si="1"/>
        <v xml:space="preserve"> </v>
      </c>
      <c r="U22" s="48"/>
      <c r="V22" s="62" t="s">
        <v>14</v>
      </c>
    </row>
    <row r="23" spans="1:22" ht="216" customHeight="1" x14ac:dyDescent="0.25">
      <c r="A23" s="33"/>
      <c r="B23" s="52">
        <v>15</v>
      </c>
      <c r="C23" s="67" t="s">
        <v>53</v>
      </c>
      <c r="D23" s="54">
        <v>1</v>
      </c>
      <c r="E23" s="55" t="s">
        <v>37</v>
      </c>
      <c r="F23" s="68" t="s">
        <v>114</v>
      </c>
      <c r="G23" s="103"/>
      <c r="H23" s="103"/>
      <c r="I23" s="127"/>
      <c r="J23" s="130"/>
      <c r="K23" s="133"/>
      <c r="L23" s="64" t="s">
        <v>102</v>
      </c>
      <c r="M23" s="136"/>
      <c r="N23" s="138"/>
      <c r="O23" s="141"/>
      <c r="P23" s="58">
        <f t="shared" si="2"/>
        <v>3820</v>
      </c>
      <c r="Q23" s="59">
        <v>3820</v>
      </c>
      <c r="R23" s="108"/>
      <c r="S23" s="60">
        <f t="shared" si="3"/>
        <v>0</v>
      </c>
      <c r="T23" s="61" t="str">
        <f t="shared" si="1"/>
        <v xml:space="preserve"> </v>
      </c>
      <c r="U23" s="48"/>
      <c r="V23" s="62" t="s">
        <v>13</v>
      </c>
    </row>
    <row r="24" spans="1:22" ht="264" customHeight="1" x14ac:dyDescent="0.25">
      <c r="A24" s="33"/>
      <c r="B24" s="162">
        <v>16</v>
      </c>
      <c r="C24" s="164" t="s">
        <v>54</v>
      </c>
      <c r="D24" s="150">
        <v>1</v>
      </c>
      <c r="E24" s="152" t="s">
        <v>37</v>
      </c>
      <c r="F24" s="69" t="s">
        <v>90</v>
      </c>
      <c r="G24" s="101"/>
      <c r="H24" s="101"/>
      <c r="I24" s="127"/>
      <c r="J24" s="130"/>
      <c r="K24" s="133"/>
      <c r="L24" s="154"/>
      <c r="M24" s="136"/>
      <c r="N24" s="138"/>
      <c r="O24" s="141"/>
      <c r="P24" s="156">
        <f t="shared" si="2"/>
        <v>21150</v>
      </c>
      <c r="Q24" s="158">
        <v>21150</v>
      </c>
      <c r="R24" s="106"/>
      <c r="S24" s="47">
        <f t="shared" si="3"/>
        <v>0</v>
      </c>
      <c r="T24" s="147" t="str">
        <f>IF(R24+R25, IF(R24+R25&gt;Q24,"NEVYHOVUJE","VYHOVUJE")," ")</f>
        <v xml:space="preserve"> </v>
      </c>
      <c r="U24" s="70" t="s">
        <v>72</v>
      </c>
      <c r="V24" s="110" t="s">
        <v>12</v>
      </c>
    </row>
    <row r="25" spans="1:22" ht="73.5" customHeight="1" x14ac:dyDescent="0.25">
      <c r="A25" s="33"/>
      <c r="B25" s="163"/>
      <c r="C25" s="146"/>
      <c r="D25" s="151"/>
      <c r="E25" s="153"/>
      <c r="F25" s="49" t="s">
        <v>81</v>
      </c>
      <c r="G25" s="102"/>
      <c r="H25" s="50" t="s">
        <v>36</v>
      </c>
      <c r="I25" s="127"/>
      <c r="J25" s="130"/>
      <c r="K25" s="133"/>
      <c r="L25" s="161"/>
      <c r="M25" s="136"/>
      <c r="N25" s="138"/>
      <c r="O25" s="141"/>
      <c r="P25" s="157"/>
      <c r="Q25" s="159"/>
      <c r="R25" s="107"/>
      <c r="S25" s="51">
        <f>D24*R25</f>
        <v>0</v>
      </c>
      <c r="T25" s="148"/>
      <c r="U25" s="70"/>
      <c r="V25" s="112"/>
    </row>
    <row r="26" spans="1:22" ht="111" customHeight="1" x14ac:dyDescent="0.25">
      <c r="A26" s="33"/>
      <c r="B26" s="71">
        <v>17</v>
      </c>
      <c r="C26" s="70" t="s">
        <v>74</v>
      </c>
      <c r="D26" s="54">
        <v>1</v>
      </c>
      <c r="E26" s="55" t="s">
        <v>37</v>
      </c>
      <c r="F26" s="56" t="s">
        <v>91</v>
      </c>
      <c r="G26" s="103"/>
      <c r="H26" s="57" t="s">
        <v>36</v>
      </c>
      <c r="I26" s="127"/>
      <c r="J26" s="130"/>
      <c r="K26" s="133"/>
      <c r="L26" s="161"/>
      <c r="M26" s="136"/>
      <c r="N26" s="138"/>
      <c r="O26" s="141"/>
      <c r="P26" s="58">
        <f t="shared" ref="P26:P42" si="4">D26*Q26</f>
        <v>5040</v>
      </c>
      <c r="Q26" s="59">
        <v>5040</v>
      </c>
      <c r="R26" s="108"/>
      <c r="S26" s="60">
        <f t="shared" ref="S26:S42" si="5">D26*R26</f>
        <v>0</v>
      </c>
      <c r="T26" s="61" t="str">
        <f t="shared" si="1"/>
        <v xml:space="preserve"> </v>
      </c>
      <c r="U26" s="48"/>
      <c r="V26" s="62" t="s">
        <v>16</v>
      </c>
    </row>
    <row r="27" spans="1:22" ht="175.5" customHeight="1" x14ac:dyDescent="0.25">
      <c r="A27" s="33"/>
      <c r="B27" s="71">
        <v>18</v>
      </c>
      <c r="C27" s="67" t="s">
        <v>75</v>
      </c>
      <c r="D27" s="54">
        <v>1</v>
      </c>
      <c r="E27" s="55" t="s">
        <v>37</v>
      </c>
      <c r="F27" s="68" t="s">
        <v>115</v>
      </c>
      <c r="G27" s="103"/>
      <c r="H27" s="57" t="s">
        <v>36</v>
      </c>
      <c r="I27" s="127"/>
      <c r="J27" s="130"/>
      <c r="K27" s="133"/>
      <c r="L27" s="161"/>
      <c r="M27" s="136"/>
      <c r="N27" s="138"/>
      <c r="O27" s="141"/>
      <c r="P27" s="58">
        <f t="shared" si="4"/>
        <v>850</v>
      </c>
      <c r="Q27" s="59">
        <v>850</v>
      </c>
      <c r="R27" s="108"/>
      <c r="S27" s="60">
        <f t="shared" si="5"/>
        <v>0</v>
      </c>
      <c r="T27" s="61" t="str">
        <f t="shared" si="1"/>
        <v xml:space="preserve"> </v>
      </c>
      <c r="U27" s="48"/>
      <c r="V27" s="62" t="s">
        <v>17</v>
      </c>
    </row>
    <row r="28" spans="1:22" ht="58.5" customHeight="1" x14ac:dyDescent="0.25">
      <c r="A28" s="33"/>
      <c r="B28" s="52">
        <v>19</v>
      </c>
      <c r="C28" s="63" t="s">
        <v>55</v>
      </c>
      <c r="D28" s="54">
        <v>1</v>
      </c>
      <c r="E28" s="55" t="s">
        <v>37</v>
      </c>
      <c r="F28" s="56" t="s">
        <v>92</v>
      </c>
      <c r="G28" s="103"/>
      <c r="H28" s="57" t="s">
        <v>36</v>
      </c>
      <c r="I28" s="127"/>
      <c r="J28" s="130"/>
      <c r="K28" s="133"/>
      <c r="L28" s="161"/>
      <c r="M28" s="136"/>
      <c r="N28" s="138"/>
      <c r="O28" s="141"/>
      <c r="P28" s="58">
        <f t="shared" si="4"/>
        <v>2050</v>
      </c>
      <c r="Q28" s="59">
        <v>2050</v>
      </c>
      <c r="R28" s="108"/>
      <c r="S28" s="60">
        <f t="shared" si="5"/>
        <v>0</v>
      </c>
      <c r="T28" s="61" t="str">
        <f t="shared" si="1"/>
        <v xml:space="preserve"> </v>
      </c>
      <c r="U28" s="48"/>
      <c r="V28" s="62" t="s">
        <v>18</v>
      </c>
    </row>
    <row r="29" spans="1:22" ht="31.5" customHeight="1" x14ac:dyDescent="0.25">
      <c r="A29" s="33"/>
      <c r="B29" s="52">
        <v>20</v>
      </c>
      <c r="C29" s="63" t="s">
        <v>56</v>
      </c>
      <c r="D29" s="54">
        <v>2</v>
      </c>
      <c r="E29" s="55" t="s">
        <v>37</v>
      </c>
      <c r="F29" s="65" t="s">
        <v>57</v>
      </c>
      <c r="G29" s="103"/>
      <c r="H29" s="57" t="s">
        <v>36</v>
      </c>
      <c r="I29" s="127"/>
      <c r="J29" s="130"/>
      <c r="K29" s="133"/>
      <c r="L29" s="161"/>
      <c r="M29" s="136"/>
      <c r="N29" s="138"/>
      <c r="O29" s="141"/>
      <c r="P29" s="58">
        <f t="shared" si="4"/>
        <v>9600</v>
      </c>
      <c r="Q29" s="59">
        <v>4800</v>
      </c>
      <c r="R29" s="108"/>
      <c r="S29" s="60">
        <f t="shared" si="5"/>
        <v>0</v>
      </c>
      <c r="T29" s="61" t="str">
        <f t="shared" si="1"/>
        <v xml:space="preserve"> </v>
      </c>
      <c r="U29" s="48"/>
      <c r="V29" s="110" t="s">
        <v>17</v>
      </c>
    </row>
    <row r="30" spans="1:22" ht="85.5" customHeight="1" x14ac:dyDescent="0.25">
      <c r="A30" s="33"/>
      <c r="B30" s="52">
        <v>21</v>
      </c>
      <c r="C30" s="53" t="s">
        <v>93</v>
      </c>
      <c r="D30" s="54">
        <v>3</v>
      </c>
      <c r="E30" s="55" t="s">
        <v>37</v>
      </c>
      <c r="F30" s="56" t="s">
        <v>94</v>
      </c>
      <c r="G30" s="103"/>
      <c r="H30" s="57" t="s">
        <v>36</v>
      </c>
      <c r="I30" s="127"/>
      <c r="J30" s="130"/>
      <c r="K30" s="133"/>
      <c r="L30" s="161"/>
      <c r="M30" s="136"/>
      <c r="N30" s="138"/>
      <c r="O30" s="141"/>
      <c r="P30" s="58">
        <f t="shared" si="4"/>
        <v>1470</v>
      </c>
      <c r="Q30" s="59">
        <v>490</v>
      </c>
      <c r="R30" s="108"/>
      <c r="S30" s="60">
        <f t="shared" si="5"/>
        <v>0</v>
      </c>
      <c r="T30" s="61" t="str">
        <f t="shared" si="1"/>
        <v xml:space="preserve"> </v>
      </c>
      <c r="U30" s="48"/>
      <c r="V30" s="111"/>
    </row>
    <row r="31" spans="1:22" ht="45" customHeight="1" x14ac:dyDescent="0.25">
      <c r="A31" s="33"/>
      <c r="B31" s="52">
        <v>22</v>
      </c>
      <c r="C31" s="63" t="s">
        <v>58</v>
      </c>
      <c r="D31" s="54">
        <v>1</v>
      </c>
      <c r="E31" s="55" t="s">
        <v>37</v>
      </c>
      <c r="F31" s="65" t="s">
        <v>59</v>
      </c>
      <c r="G31" s="103"/>
      <c r="H31" s="57" t="s">
        <v>36</v>
      </c>
      <c r="I31" s="127"/>
      <c r="J31" s="130"/>
      <c r="K31" s="133"/>
      <c r="L31" s="161"/>
      <c r="M31" s="136"/>
      <c r="N31" s="138"/>
      <c r="O31" s="141"/>
      <c r="P31" s="58">
        <f t="shared" si="4"/>
        <v>218</v>
      </c>
      <c r="Q31" s="59">
        <v>218</v>
      </c>
      <c r="R31" s="108"/>
      <c r="S31" s="60">
        <f t="shared" si="5"/>
        <v>0</v>
      </c>
      <c r="T31" s="61" t="str">
        <f t="shared" si="1"/>
        <v xml:space="preserve"> </v>
      </c>
      <c r="U31" s="48"/>
      <c r="V31" s="111"/>
    </row>
    <row r="32" spans="1:22" ht="36" customHeight="1" x14ac:dyDescent="0.25">
      <c r="A32" s="33"/>
      <c r="B32" s="52">
        <v>23</v>
      </c>
      <c r="C32" s="63" t="s">
        <v>60</v>
      </c>
      <c r="D32" s="54">
        <v>1</v>
      </c>
      <c r="E32" s="55" t="s">
        <v>37</v>
      </c>
      <c r="F32" s="56" t="s">
        <v>95</v>
      </c>
      <c r="G32" s="103"/>
      <c r="H32" s="57" t="s">
        <v>36</v>
      </c>
      <c r="I32" s="127"/>
      <c r="J32" s="130"/>
      <c r="K32" s="133"/>
      <c r="L32" s="161"/>
      <c r="M32" s="136"/>
      <c r="N32" s="138"/>
      <c r="O32" s="141"/>
      <c r="P32" s="58">
        <f t="shared" si="4"/>
        <v>770</v>
      </c>
      <c r="Q32" s="59">
        <v>770</v>
      </c>
      <c r="R32" s="108"/>
      <c r="S32" s="60">
        <f t="shared" si="5"/>
        <v>0</v>
      </c>
      <c r="T32" s="61" t="str">
        <f t="shared" si="1"/>
        <v xml:space="preserve"> </v>
      </c>
      <c r="U32" s="48"/>
      <c r="V32" s="112"/>
    </row>
    <row r="33" spans="1:22" ht="273" customHeight="1" x14ac:dyDescent="0.25">
      <c r="A33" s="33"/>
      <c r="B33" s="52">
        <v>24</v>
      </c>
      <c r="C33" s="67" t="s">
        <v>61</v>
      </c>
      <c r="D33" s="54">
        <v>1</v>
      </c>
      <c r="E33" s="55" t="s">
        <v>37</v>
      </c>
      <c r="F33" s="56" t="s">
        <v>96</v>
      </c>
      <c r="G33" s="103"/>
      <c r="H33" s="72" t="s">
        <v>36</v>
      </c>
      <c r="I33" s="127"/>
      <c r="J33" s="130"/>
      <c r="K33" s="133"/>
      <c r="L33" s="161"/>
      <c r="M33" s="136"/>
      <c r="N33" s="138"/>
      <c r="O33" s="141"/>
      <c r="P33" s="58">
        <f t="shared" si="4"/>
        <v>60734</v>
      </c>
      <c r="Q33" s="59">
        <v>60734</v>
      </c>
      <c r="R33" s="108"/>
      <c r="S33" s="60">
        <f t="shared" si="5"/>
        <v>0</v>
      </c>
      <c r="T33" s="61" t="str">
        <f t="shared" si="1"/>
        <v xml:space="preserve"> </v>
      </c>
      <c r="U33" s="70" t="s">
        <v>73</v>
      </c>
      <c r="V33" s="62" t="s">
        <v>12</v>
      </c>
    </row>
    <row r="34" spans="1:22" ht="104.25" customHeight="1" x14ac:dyDescent="0.25">
      <c r="A34" s="33"/>
      <c r="B34" s="52">
        <v>25</v>
      </c>
      <c r="C34" s="67" t="s">
        <v>76</v>
      </c>
      <c r="D34" s="54">
        <v>1</v>
      </c>
      <c r="E34" s="55" t="s">
        <v>37</v>
      </c>
      <c r="F34" s="68" t="s">
        <v>116</v>
      </c>
      <c r="G34" s="103"/>
      <c r="H34" s="57" t="s">
        <v>36</v>
      </c>
      <c r="I34" s="127"/>
      <c r="J34" s="130"/>
      <c r="K34" s="133"/>
      <c r="L34" s="161"/>
      <c r="M34" s="136"/>
      <c r="N34" s="138"/>
      <c r="O34" s="141"/>
      <c r="P34" s="58">
        <f t="shared" si="4"/>
        <v>850</v>
      </c>
      <c r="Q34" s="59">
        <v>850</v>
      </c>
      <c r="R34" s="108"/>
      <c r="S34" s="60">
        <f t="shared" si="5"/>
        <v>0</v>
      </c>
      <c r="T34" s="61" t="str">
        <f t="shared" si="1"/>
        <v xml:space="preserve"> </v>
      </c>
      <c r="U34" s="48" t="s">
        <v>73</v>
      </c>
      <c r="V34" s="110" t="s">
        <v>17</v>
      </c>
    </row>
    <row r="35" spans="1:22" ht="47.25" customHeight="1" x14ac:dyDescent="0.25">
      <c r="A35" s="33"/>
      <c r="B35" s="52">
        <v>26</v>
      </c>
      <c r="C35" s="63" t="s">
        <v>62</v>
      </c>
      <c r="D35" s="54">
        <v>1</v>
      </c>
      <c r="E35" s="55" t="s">
        <v>37</v>
      </c>
      <c r="F35" s="65" t="s">
        <v>63</v>
      </c>
      <c r="G35" s="103"/>
      <c r="H35" s="57" t="s">
        <v>36</v>
      </c>
      <c r="I35" s="127"/>
      <c r="J35" s="130"/>
      <c r="K35" s="133"/>
      <c r="L35" s="155"/>
      <c r="M35" s="136"/>
      <c r="N35" s="138"/>
      <c r="O35" s="141"/>
      <c r="P35" s="58">
        <f t="shared" si="4"/>
        <v>1500</v>
      </c>
      <c r="Q35" s="59">
        <v>1500</v>
      </c>
      <c r="R35" s="108"/>
      <c r="S35" s="60">
        <f t="shared" si="5"/>
        <v>0</v>
      </c>
      <c r="T35" s="61" t="str">
        <f t="shared" si="1"/>
        <v xml:space="preserve"> </v>
      </c>
      <c r="U35" s="48"/>
      <c r="V35" s="112"/>
    </row>
    <row r="36" spans="1:22" ht="158.25" customHeight="1" x14ac:dyDescent="0.25">
      <c r="A36" s="33"/>
      <c r="B36" s="52">
        <v>27</v>
      </c>
      <c r="C36" s="63" t="s">
        <v>52</v>
      </c>
      <c r="D36" s="54">
        <v>1</v>
      </c>
      <c r="E36" s="55" t="s">
        <v>37</v>
      </c>
      <c r="F36" s="56" t="s">
        <v>104</v>
      </c>
      <c r="G36" s="103"/>
      <c r="H36" s="57" t="s">
        <v>36</v>
      </c>
      <c r="I36" s="127"/>
      <c r="J36" s="130"/>
      <c r="K36" s="133"/>
      <c r="L36" s="64" t="s">
        <v>103</v>
      </c>
      <c r="M36" s="136"/>
      <c r="N36" s="138"/>
      <c r="O36" s="141"/>
      <c r="P36" s="58">
        <f t="shared" si="4"/>
        <v>3110</v>
      </c>
      <c r="Q36" s="59">
        <v>3110</v>
      </c>
      <c r="R36" s="108"/>
      <c r="S36" s="60">
        <f t="shared" si="5"/>
        <v>0</v>
      </c>
      <c r="T36" s="61" t="str">
        <f t="shared" si="1"/>
        <v xml:space="preserve"> </v>
      </c>
      <c r="U36" s="48"/>
      <c r="V36" s="62" t="s">
        <v>14</v>
      </c>
    </row>
    <row r="37" spans="1:22" ht="199.5" customHeight="1" x14ac:dyDescent="0.25">
      <c r="A37" s="33"/>
      <c r="B37" s="52">
        <v>28</v>
      </c>
      <c r="C37" s="63" t="s">
        <v>64</v>
      </c>
      <c r="D37" s="54">
        <v>2</v>
      </c>
      <c r="E37" s="55" t="s">
        <v>37</v>
      </c>
      <c r="F37" s="56" t="s">
        <v>97</v>
      </c>
      <c r="G37" s="103"/>
      <c r="H37" s="103"/>
      <c r="I37" s="127"/>
      <c r="J37" s="130"/>
      <c r="K37" s="133"/>
      <c r="L37" s="64"/>
      <c r="M37" s="136"/>
      <c r="N37" s="138"/>
      <c r="O37" s="141"/>
      <c r="P37" s="58">
        <f t="shared" si="4"/>
        <v>14860</v>
      </c>
      <c r="Q37" s="59">
        <v>7430</v>
      </c>
      <c r="R37" s="108"/>
      <c r="S37" s="60">
        <f t="shared" si="5"/>
        <v>0</v>
      </c>
      <c r="T37" s="61" t="str">
        <f t="shared" si="1"/>
        <v xml:space="preserve"> </v>
      </c>
      <c r="U37" s="48"/>
      <c r="V37" s="62" t="s">
        <v>13</v>
      </c>
    </row>
    <row r="38" spans="1:22" ht="117.75" customHeight="1" x14ac:dyDescent="0.25">
      <c r="A38" s="33"/>
      <c r="B38" s="52">
        <v>29</v>
      </c>
      <c r="C38" s="63" t="s">
        <v>65</v>
      </c>
      <c r="D38" s="54">
        <v>1</v>
      </c>
      <c r="E38" s="55" t="s">
        <v>37</v>
      </c>
      <c r="F38" s="73" t="s">
        <v>112</v>
      </c>
      <c r="G38" s="103"/>
      <c r="H38" s="57" t="s">
        <v>36</v>
      </c>
      <c r="I38" s="127"/>
      <c r="J38" s="130"/>
      <c r="K38" s="133"/>
      <c r="L38" s="64" t="s">
        <v>103</v>
      </c>
      <c r="M38" s="136"/>
      <c r="N38" s="138"/>
      <c r="O38" s="141"/>
      <c r="P38" s="58">
        <f t="shared" si="4"/>
        <v>5270</v>
      </c>
      <c r="Q38" s="59">
        <v>5270</v>
      </c>
      <c r="R38" s="108"/>
      <c r="S38" s="60">
        <f t="shared" si="5"/>
        <v>0</v>
      </c>
      <c r="T38" s="61" t="str">
        <f t="shared" si="1"/>
        <v xml:space="preserve"> </v>
      </c>
      <c r="U38" s="48"/>
      <c r="V38" s="62" t="s">
        <v>14</v>
      </c>
    </row>
    <row r="39" spans="1:22" ht="48.75" customHeight="1" x14ac:dyDescent="0.25">
      <c r="A39" s="33"/>
      <c r="B39" s="52">
        <v>30</v>
      </c>
      <c r="C39" s="63" t="s">
        <v>66</v>
      </c>
      <c r="D39" s="54">
        <v>1</v>
      </c>
      <c r="E39" s="55" t="s">
        <v>37</v>
      </c>
      <c r="F39" s="65" t="s">
        <v>67</v>
      </c>
      <c r="G39" s="103"/>
      <c r="H39" s="57" t="s">
        <v>36</v>
      </c>
      <c r="I39" s="127"/>
      <c r="J39" s="130"/>
      <c r="K39" s="133"/>
      <c r="L39" s="154"/>
      <c r="M39" s="136"/>
      <c r="N39" s="138"/>
      <c r="O39" s="141"/>
      <c r="P39" s="58">
        <f t="shared" si="4"/>
        <v>250</v>
      </c>
      <c r="Q39" s="59">
        <v>250</v>
      </c>
      <c r="R39" s="108"/>
      <c r="S39" s="60">
        <f t="shared" si="5"/>
        <v>0</v>
      </c>
      <c r="T39" s="61" t="str">
        <f t="shared" si="1"/>
        <v xml:space="preserve"> </v>
      </c>
      <c r="U39" s="48"/>
      <c r="V39" s="110" t="s">
        <v>17</v>
      </c>
    </row>
    <row r="40" spans="1:22" ht="116.25" customHeight="1" x14ac:dyDescent="0.25">
      <c r="A40" s="33"/>
      <c r="B40" s="52">
        <v>31</v>
      </c>
      <c r="C40" s="63" t="s">
        <v>68</v>
      </c>
      <c r="D40" s="54">
        <v>1</v>
      </c>
      <c r="E40" s="55" t="s">
        <v>37</v>
      </c>
      <c r="F40" s="56" t="s">
        <v>98</v>
      </c>
      <c r="G40" s="103"/>
      <c r="H40" s="57" t="s">
        <v>36</v>
      </c>
      <c r="I40" s="127"/>
      <c r="J40" s="130"/>
      <c r="K40" s="133"/>
      <c r="L40" s="161"/>
      <c r="M40" s="136"/>
      <c r="N40" s="138"/>
      <c r="O40" s="141"/>
      <c r="P40" s="58">
        <f t="shared" si="4"/>
        <v>1520</v>
      </c>
      <c r="Q40" s="59">
        <v>1520</v>
      </c>
      <c r="R40" s="108"/>
      <c r="S40" s="60">
        <f t="shared" si="5"/>
        <v>0</v>
      </c>
      <c r="T40" s="61" t="str">
        <f t="shared" si="1"/>
        <v xml:space="preserve"> </v>
      </c>
      <c r="U40" s="48"/>
      <c r="V40" s="112"/>
    </row>
    <row r="41" spans="1:22" ht="196.5" customHeight="1" x14ac:dyDescent="0.25">
      <c r="A41" s="33"/>
      <c r="B41" s="52">
        <v>32</v>
      </c>
      <c r="C41" s="63" t="s">
        <v>64</v>
      </c>
      <c r="D41" s="54">
        <v>1</v>
      </c>
      <c r="E41" s="55" t="s">
        <v>37</v>
      </c>
      <c r="F41" s="56" t="s">
        <v>99</v>
      </c>
      <c r="G41" s="103"/>
      <c r="H41" s="103"/>
      <c r="I41" s="127"/>
      <c r="J41" s="130"/>
      <c r="K41" s="133"/>
      <c r="L41" s="161"/>
      <c r="M41" s="136"/>
      <c r="N41" s="138"/>
      <c r="O41" s="141"/>
      <c r="P41" s="58">
        <f t="shared" si="4"/>
        <v>9290</v>
      </c>
      <c r="Q41" s="59">
        <v>9290</v>
      </c>
      <c r="R41" s="108"/>
      <c r="S41" s="60">
        <f t="shared" si="5"/>
        <v>0</v>
      </c>
      <c r="T41" s="61" t="str">
        <f t="shared" si="1"/>
        <v xml:space="preserve"> </v>
      </c>
      <c r="U41" s="48"/>
      <c r="V41" s="62" t="s">
        <v>13</v>
      </c>
    </row>
    <row r="42" spans="1:22" ht="227.25" customHeight="1" x14ac:dyDescent="0.25">
      <c r="A42" s="33"/>
      <c r="B42" s="143">
        <v>33</v>
      </c>
      <c r="C42" s="145" t="s">
        <v>40</v>
      </c>
      <c r="D42" s="150">
        <v>1</v>
      </c>
      <c r="E42" s="152" t="s">
        <v>37</v>
      </c>
      <c r="F42" s="46" t="s">
        <v>117</v>
      </c>
      <c r="G42" s="101"/>
      <c r="H42" s="101"/>
      <c r="I42" s="127"/>
      <c r="J42" s="130"/>
      <c r="K42" s="133"/>
      <c r="L42" s="161"/>
      <c r="M42" s="136"/>
      <c r="N42" s="138"/>
      <c r="O42" s="141"/>
      <c r="P42" s="156">
        <f t="shared" si="4"/>
        <v>63216</v>
      </c>
      <c r="Q42" s="158">
        <v>63216</v>
      </c>
      <c r="R42" s="106"/>
      <c r="S42" s="47">
        <f t="shared" si="5"/>
        <v>0</v>
      </c>
      <c r="T42" s="147" t="str">
        <f>IF(R42+R43, IF(R42+R43&gt;Q42,"NEVYHOVUJE","VYHOVUJE")," ")</f>
        <v xml:space="preserve"> </v>
      </c>
      <c r="U42" s="48"/>
      <c r="V42" s="110" t="s">
        <v>12</v>
      </c>
    </row>
    <row r="43" spans="1:22" ht="66" customHeight="1" x14ac:dyDescent="0.25">
      <c r="A43" s="33"/>
      <c r="B43" s="144"/>
      <c r="C43" s="146"/>
      <c r="D43" s="151"/>
      <c r="E43" s="153"/>
      <c r="F43" s="49" t="s">
        <v>81</v>
      </c>
      <c r="G43" s="102"/>
      <c r="H43" s="50" t="s">
        <v>36</v>
      </c>
      <c r="I43" s="127"/>
      <c r="J43" s="130"/>
      <c r="K43" s="133"/>
      <c r="L43" s="155"/>
      <c r="M43" s="136"/>
      <c r="N43" s="138"/>
      <c r="O43" s="141"/>
      <c r="P43" s="157"/>
      <c r="Q43" s="159"/>
      <c r="R43" s="107"/>
      <c r="S43" s="51">
        <f>D42*R43</f>
        <v>0</v>
      </c>
      <c r="T43" s="148"/>
      <c r="U43" s="48"/>
      <c r="V43" s="112"/>
    </row>
    <row r="44" spans="1:22" ht="194.25" customHeight="1" x14ac:dyDescent="0.25">
      <c r="A44" s="33"/>
      <c r="B44" s="52">
        <v>34</v>
      </c>
      <c r="C44" s="63" t="s">
        <v>41</v>
      </c>
      <c r="D44" s="54">
        <v>1</v>
      </c>
      <c r="E44" s="55" t="s">
        <v>37</v>
      </c>
      <c r="F44" s="56" t="s">
        <v>101</v>
      </c>
      <c r="G44" s="103"/>
      <c r="H44" s="103"/>
      <c r="I44" s="127"/>
      <c r="J44" s="130"/>
      <c r="K44" s="133"/>
      <c r="L44" s="64" t="s">
        <v>102</v>
      </c>
      <c r="M44" s="136"/>
      <c r="N44" s="138"/>
      <c r="O44" s="141"/>
      <c r="P44" s="58">
        <f>D44*Q44</f>
        <v>8373</v>
      </c>
      <c r="Q44" s="59">
        <v>8373</v>
      </c>
      <c r="R44" s="108"/>
      <c r="S44" s="60">
        <f>D44*R44</f>
        <v>0</v>
      </c>
      <c r="T44" s="61" t="str">
        <f t="shared" si="1"/>
        <v xml:space="preserve"> </v>
      </c>
      <c r="U44" s="48"/>
      <c r="V44" s="62" t="s">
        <v>13</v>
      </c>
    </row>
    <row r="45" spans="1:22" ht="57" customHeight="1" thickBot="1" x14ac:dyDescent="0.3">
      <c r="A45" s="33"/>
      <c r="B45" s="74">
        <v>35</v>
      </c>
      <c r="C45" s="75" t="s">
        <v>69</v>
      </c>
      <c r="D45" s="76">
        <v>7</v>
      </c>
      <c r="E45" s="77" t="s">
        <v>37</v>
      </c>
      <c r="F45" s="78" t="s">
        <v>100</v>
      </c>
      <c r="G45" s="104"/>
      <c r="H45" s="79" t="s">
        <v>36</v>
      </c>
      <c r="I45" s="128"/>
      <c r="J45" s="131"/>
      <c r="K45" s="134"/>
      <c r="L45" s="80"/>
      <c r="M45" s="137"/>
      <c r="N45" s="139"/>
      <c r="O45" s="142"/>
      <c r="P45" s="81">
        <f>D45*Q45</f>
        <v>1155</v>
      </c>
      <c r="Q45" s="82">
        <v>165</v>
      </c>
      <c r="R45" s="109"/>
      <c r="S45" s="83">
        <f>D45*R45</f>
        <v>0</v>
      </c>
      <c r="T45" s="84" t="str">
        <f t="shared" si="1"/>
        <v xml:space="preserve"> </v>
      </c>
      <c r="U45" s="85"/>
      <c r="V45" s="86" t="s">
        <v>17</v>
      </c>
    </row>
    <row r="46" spans="1:22" ht="17.45" customHeight="1" thickTop="1" thickBot="1" x14ac:dyDescent="0.3">
      <c r="C46" s="1"/>
      <c r="D46" s="1"/>
      <c r="E46" s="1"/>
      <c r="F46" s="1"/>
      <c r="G46" s="1"/>
      <c r="H46" s="1"/>
      <c r="I46" s="1"/>
      <c r="J46" s="1"/>
      <c r="N46" s="1"/>
      <c r="O46" s="1"/>
      <c r="P46" s="1"/>
    </row>
    <row r="47" spans="1:22" ht="51.75" customHeight="1" thickTop="1" thickBot="1" x14ac:dyDescent="0.3">
      <c r="B47" s="124" t="s">
        <v>32</v>
      </c>
      <c r="C47" s="124"/>
      <c r="D47" s="124"/>
      <c r="E47" s="124"/>
      <c r="F47" s="124"/>
      <c r="G47" s="124"/>
      <c r="H47" s="87"/>
      <c r="I47" s="87"/>
      <c r="J47" s="88"/>
      <c r="K47" s="88"/>
      <c r="L47" s="23"/>
      <c r="M47" s="23"/>
      <c r="N47" s="23"/>
      <c r="O47" s="89"/>
      <c r="P47" s="89"/>
      <c r="Q47" s="90" t="s">
        <v>9</v>
      </c>
      <c r="R47" s="121" t="s">
        <v>10</v>
      </c>
      <c r="S47" s="122"/>
      <c r="T47" s="123"/>
      <c r="U47" s="91"/>
      <c r="V47" s="92"/>
    </row>
    <row r="48" spans="1:22" ht="50.45" customHeight="1" thickTop="1" thickBot="1" x14ac:dyDescent="0.3">
      <c r="B48" s="125" t="s">
        <v>31</v>
      </c>
      <c r="C48" s="125"/>
      <c r="D48" s="125"/>
      <c r="E48" s="125"/>
      <c r="F48" s="125"/>
      <c r="G48" s="125"/>
      <c r="H48" s="125"/>
      <c r="I48" s="93"/>
      <c r="L48" s="5"/>
      <c r="M48" s="5"/>
      <c r="N48" s="5"/>
      <c r="O48" s="94"/>
      <c r="P48" s="94"/>
      <c r="Q48" s="95">
        <f>SUM(P7:P45)</f>
        <v>313289</v>
      </c>
      <c r="R48" s="118">
        <f>SUM(S7:S45)</f>
        <v>0</v>
      </c>
      <c r="S48" s="119"/>
      <c r="T48" s="120"/>
    </row>
    <row r="49" spans="2:19" ht="15.75" thickTop="1" x14ac:dyDescent="0.25">
      <c r="B49" s="117" t="s">
        <v>34</v>
      </c>
      <c r="C49" s="117"/>
      <c r="D49" s="117"/>
      <c r="E49" s="117"/>
      <c r="F49" s="117"/>
      <c r="G49" s="117"/>
      <c r="H49" s="14"/>
      <c r="I49" s="9"/>
      <c r="J49" s="9"/>
      <c r="K49" s="9"/>
      <c r="L49" s="9"/>
      <c r="M49" s="9"/>
      <c r="N49" s="15"/>
      <c r="O49" s="15"/>
      <c r="P49" s="15"/>
      <c r="Q49" s="9"/>
      <c r="R49" s="9"/>
      <c r="S49" s="9"/>
    </row>
    <row r="50" spans="2:19" x14ac:dyDescent="0.25">
      <c r="B50" s="96"/>
      <c r="C50" s="96"/>
      <c r="D50" s="96"/>
      <c r="E50" s="96"/>
      <c r="F50" s="96"/>
      <c r="G50" s="14"/>
      <c r="H50" s="14"/>
      <c r="I50" s="9"/>
      <c r="J50" s="9"/>
      <c r="K50" s="9"/>
      <c r="L50" s="9"/>
      <c r="M50" s="9"/>
      <c r="N50" s="15"/>
      <c r="O50" s="15"/>
      <c r="P50" s="15"/>
      <c r="Q50" s="9"/>
      <c r="R50" s="9"/>
      <c r="S50" s="9"/>
    </row>
    <row r="51" spans="2:19" x14ac:dyDescent="0.25">
      <c r="B51" s="96"/>
      <c r="C51" s="96"/>
      <c r="D51" s="96"/>
      <c r="E51" s="96"/>
      <c r="F51" s="96"/>
      <c r="G51" s="14"/>
      <c r="H51" s="14"/>
      <c r="I51" s="9"/>
      <c r="J51" s="9"/>
      <c r="K51" s="9"/>
      <c r="L51" s="9"/>
      <c r="M51" s="9"/>
      <c r="N51" s="15"/>
      <c r="O51" s="15"/>
      <c r="P51" s="15"/>
      <c r="Q51" s="9"/>
      <c r="R51" s="9"/>
      <c r="S51" s="9"/>
    </row>
    <row r="52" spans="2:19" x14ac:dyDescent="0.25">
      <c r="B52" s="96"/>
      <c r="C52" s="96"/>
      <c r="D52" s="96"/>
      <c r="E52" s="96"/>
      <c r="F52" s="96"/>
      <c r="G52" s="14"/>
      <c r="H52" s="14"/>
      <c r="I52" s="9"/>
      <c r="J52" s="9"/>
      <c r="K52" s="9"/>
      <c r="L52" s="9"/>
      <c r="M52" s="9"/>
      <c r="N52" s="15"/>
      <c r="O52" s="15"/>
      <c r="P52" s="15"/>
      <c r="Q52" s="9"/>
      <c r="R52" s="9"/>
      <c r="S52" s="9"/>
    </row>
    <row r="53" spans="2:19" ht="19.899999999999999" customHeight="1" x14ac:dyDescent="0.25">
      <c r="C53" s="88"/>
      <c r="D53" s="97"/>
      <c r="E53" s="88"/>
      <c r="F53" s="88"/>
      <c r="G53" s="14"/>
      <c r="H53" s="14"/>
      <c r="I53" s="9"/>
      <c r="J53" s="9"/>
      <c r="K53" s="9"/>
      <c r="L53" s="9"/>
      <c r="M53" s="9"/>
      <c r="N53" s="15"/>
      <c r="O53" s="15"/>
      <c r="P53" s="15"/>
      <c r="Q53" s="9"/>
      <c r="R53" s="9"/>
      <c r="S53" s="9"/>
    </row>
    <row r="54" spans="2:19" ht="19.899999999999999" customHeight="1" x14ac:dyDescent="0.25">
      <c r="H54" s="99"/>
      <c r="I54" s="9"/>
      <c r="J54" s="9"/>
      <c r="K54" s="9"/>
      <c r="L54" s="9"/>
      <c r="M54" s="9"/>
      <c r="N54" s="15"/>
      <c r="O54" s="15"/>
      <c r="P54" s="15"/>
      <c r="Q54" s="9"/>
      <c r="R54" s="9"/>
      <c r="S54" s="9"/>
    </row>
    <row r="55" spans="2:19" ht="19.899999999999999" customHeight="1" x14ac:dyDescent="0.25">
      <c r="C55" s="88"/>
      <c r="D55" s="97"/>
      <c r="E55" s="88"/>
      <c r="F55" s="88"/>
      <c r="G55" s="14"/>
      <c r="H55" s="14"/>
      <c r="I55" s="9"/>
      <c r="J55" s="9"/>
      <c r="K55" s="9"/>
      <c r="L55" s="9"/>
      <c r="M55" s="9"/>
      <c r="N55" s="15"/>
      <c r="O55" s="15"/>
      <c r="P55" s="15"/>
      <c r="Q55" s="9"/>
      <c r="R55" s="9"/>
      <c r="S55" s="9"/>
    </row>
    <row r="56" spans="2:19" ht="19.899999999999999" customHeight="1" x14ac:dyDescent="0.25">
      <c r="C56" s="88"/>
      <c r="D56" s="97"/>
      <c r="E56" s="88"/>
      <c r="F56" s="88"/>
      <c r="G56" s="14"/>
      <c r="H56" s="14"/>
      <c r="I56" s="9"/>
      <c r="J56" s="9"/>
      <c r="K56" s="9"/>
      <c r="L56" s="9"/>
      <c r="M56" s="9"/>
      <c r="N56" s="15"/>
      <c r="O56" s="15"/>
      <c r="P56" s="15"/>
      <c r="Q56" s="9"/>
      <c r="R56" s="9"/>
      <c r="S56" s="9"/>
    </row>
    <row r="57" spans="2:19" ht="19.899999999999999" customHeight="1" x14ac:dyDescent="0.25">
      <c r="C57" s="88"/>
      <c r="D57" s="97"/>
      <c r="E57" s="88"/>
      <c r="F57" s="88"/>
      <c r="G57" s="14"/>
      <c r="H57" s="14"/>
      <c r="I57" s="9"/>
      <c r="J57" s="9"/>
      <c r="K57" s="9"/>
      <c r="L57" s="9"/>
      <c r="M57" s="9"/>
      <c r="N57" s="15"/>
      <c r="O57" s="15"/>
      <c r="P57" s="15"/>
      <c r="Q57" s="9"/>
      <c r="R57" s="9"/>
      <c r="S57" s="9"/>
    </row>
    <row r="58" spans="2:19" ht="19.899999999999999" customHeight="1" x14ac:dyDescent="0.25">
      <c r="C58" s="88"/>
      <c r="D58" s="97"/>
      <c r="E58" s="88"/>
      <c r="F58" s="88"/>
      <c r="G58" s="14"/>
      <c r="H58" s="14"/>
      <c r="I58" s="9"/>
      <c r="J58" s="9"/>
      <c r="K58" s="9"/>
      <c r="L58" s="9"/>
      <c r="M58" s="9"/>
      <c r="N58" s="15"/>
      <c r="O58" s="15"/>
      <c r="P58" s="15"/>
      <c r="Q58" s="9"/>
      <c r="R58" s="9"/>
      <c r="S58" s="9"/>
    </row>
    <row r="59" spans="2:19" ht="19.899999999999999" customHeight="1" x14ac:dyDescent="0.25">
      <c r="C59" s="88"/>
      <c r="D59" s="97"/>
      <c r="E59" s="88"/>
      <c r="F59" s="88"/>
      <c r="G59" s="14"/>
      <c r="H59" s="14"/>
      <c r="I59" s="9"/>
      <c r="J59" s="9"/>
      <c r="K59" s="9"/>
      <c r="L59" s="9"/>
      <c r="M59" s="9"/>
      <c r="N59" s="15"/>
      <c r="O59" s="15"/>
      <c r="P59" s="15"/>
      <c r="Q59" s="9"/>
      <c r="R59" s="9"/>
      <c r="S59" s="9"/>
    </row>
    <row r="60" spans="2:19" ht="19.899999999999999" customHeight="1" x14ac:dyDescent="0.25">
      <c r="C60" s="88"/>
      <c r="D60" s="97"/>
      <c r="E60" s="88"/>
      <c r="F60" s="88"/>
      <c r="G60" s="14"/>
      <c r="H60" s="14"/>
      <c r="I60" s="9"/>
      <c r="J60" s="9"/>
      <c r="K60" s="9"/>
      <c r="L60" s="9"/>
      <c r="M60" s="9"/>
      <c r="N60" s="15"/>
      <c r="O60" s="15"/>
      <c r="P60" s="15"/>
      <c r="Q60" s="9"/>
      <c r="R60" s="9"/>
      <c r="S60" s="9"/>
    </row>
    <row r="61" spans="2:19" ht="19.899999999999999" customHeight="1" x14ac:dyDescent="0.25">
      <c r="C61" s="88"/>
      <c r="D61" s="97"/>
      <c r="E61" s="88"/>
      <c r="F61" s="88"/>
      <c r="G61" s="14"/>
      <c r="H61" s="14"/>
      <c r="I61" s="9"/>
      <c r="J61" s="9"/>
      <c r="K61" s="9"/>
      <c r="L61" s="9"/>
      <c r="M61" s="9"/>
      <c r="N61" s="15"/>
      <c r="O61" s="15"/>
      <c r="P61" s="15"/>
      <c r="Q61" s="9"/>
      <c r="R61" s="9"/>
      <c r="S61" s="9"/>
    </row>
    <row r="62" spans="2:19" ht="19.899999999999999" customHeight="1" x14ac:dyDescent="0.25">
      <c r="C62" s="88"/>
      <c r="D62" s="97"/>
      <c r="E62" s="88"/>
      <c r="F62" s="88"/>
      <c r="G62" s="14"/>
      <c r="H62" s="14"/>
      <c r="I62" s="9"/>
      <c r="J62" s="9"/>
      <c r="K62" s="9"/>
      <c r="L62" s="9"/>
      <c r="M62" s="9"/>
      <c r="N62" s="15"/>
      <c r="O62" s="15"/>
      <c r="P62" s="15"/>
      <c r="Q62" s="9"/>
      <c r="R62" s="9"/>
      <c r="S62" s="9"/>
    </row>
    <row r="63" spans="2:19" ht="19.899999999999999" customHeight="1" x14ac:dyDescent="0.25">
      <c r="C63" s="88"/>
      <c r="D63" s="97"/>
      <c r="E63" s="88"/>
      <c r="F63" s="88"/>
      <c r="G63" s="14"/>
      <c r="H63" s="14"/>
      <c r="I63" s="9"/>
      <c r="J63" s="9"/>
      <c r="K63" s="9"/>
      <c r="L63" s="9"/>
      <c r="M63" s="9"/>
      <c r="N63" s="15"/>
      <c r="O63" s="15"/>
      <c r="P63" s="15"/>
      <c r="Q63" s="9"/>
      <c r="R63" s="9"/>
      <c r="S63" s="9"/>
    </row>
    <row r="64" spans="2:19" ht="19.899999999999999" customHeight="1" x14ac:dyDescent="0.25">
      <c r="C64" s="88"/>
      <c r="D64" s="97"/>
      <c r="E64" s="88"/>
      <c r="F64" s="88"/>
      <c r="G64" s="14"/>
      <c r="H64" s="14"/>
      <c r="I64" s="9"/>
      <c r="J64" s="9"/>
      <c r="K64" s="9"/>
      <c r="L64" s="9"/>
      <c r="M64" s="9"/>
      <c r="N64" s="15"/>
      <c r="O64" s="15"/>
      <c r="P64" s="15"/>
      <c r="Q64" s="9"/>
      <c r="R64" s="9"/>
      <c r="S64" s="9"/>
    </row>
    <row r="65" spans="3:19" ht="19.899999999999999" customHeight="1" x14ac:dyDescent="0.25">
      <c r="C65" s="88"/>
      <c r="D65" s="97"/>
      <c r="E65" s="88"/>
      <c r="F65" s="88"/>
      <c r="G65" s="14"/>
      <c r="H65" s="14"/>
      <c r="I65" s="9"/>
      <c r="J65" s="9"/>
      <c r="K65" s="9"/>
      <c r="L65" s="9"/>
      <c r="M65" s="9"/>
      <c r="N65" s="15"/>
      <c r="O65" s="15"/>
      <c r="P65" s="15"/>
      <c r="Q65" s="9"/>
      <c r="R65" s="9"/>
      <c r="S65" s="9"/>
    </row>
    <row r="66" spans="3:19" ht="19.899999999999999" customHeight="1" x14ac:dyDescent="0.25">
      <c r="C66" s="88"/>
      <c r="D66" s="97"/>
      <c r="E66" s="88"/>
      <c r="F66" s="88"/>
      <c r="G66" s="14"/>
      <c r="H66" s="14"/>
      <c r="I66" s="9"/>
      <c r="J66" s="9"/>
      <c r="K66" s="9"/>
      <c r="L66" s="9"/>
      <c r="M66" s="9"/>
      <c r="N66" s="15"/>
      <c r="O66" s="15"/>
      <c r="P66" s="15"/>
      <c r="Q66" s="9"/>
      <c r="R66" s="9"/>
      <c r="S66" s="9"/>
    </row>
    <row r="67" spans="3:19" ht="19.899999999999999" customHeight="1" x14ac:dyDescent="0.25">
      <c r="C67" s="88"/>
      <c r="D67" s="97"/>
      <c r="E67" s="88"/>
      <c r="F67" s="88"/>
      <c r="G67" s="14"/>
      <c r="H67" s="14"/>
      <c r="I67" s="9"/>
      <c r="J67" s="9"/>
      <c r="K67" s="9"/>
      <c r="L67" s="9"/>
      <c r="M67" s="9"/>
      <c r="N67" s="15"/>
      <c r="O67" s="15"/>
      <c r="P67" s="15"/>
      <c r="Q67" s="9"/>
      <c r="R67" s="9"/>
      <c r="S67" s="9"/>
    </row>
    <row r="68" spans="3:19" ht="19.899999999999999" customHeight="1" x14ac:dyDescent="0.25">
      <c r="C68" s="88"/>
      <c r="D68" s="97"/>
      <c r="E68" s="88"/>
      <c r="F68" s="88"/>
      <c r="G68" s="14"/>
      <c r="H68" s="14"/>
      <c r="I68" s="9"/>
      <c r="J68" s="9"/>
      <c r="K68" s="9"/>
      <c r="L68" s="9"/>
      <c r="M68" s="9"/>
      <c r="N68" s="15"/>
      <c r="O68" s="15"/>
      <c r="P68" s="15"/>
      <c r="Q68" s="9"/>
      <c r="R68" s="9"/>
      <c r="S68" s="9"/>
    </row>
    <row r="69" spans="3:19" ht="19.899999999999999" customHeight="1" x14ac:dyDescent="0.25">
      <c r="C69" s="88"/>
      <c r="D69" s="97"/>
      <c r="E69" s="88"/>
      <c r="F69" s="88"/>
      <c r="G69" s="14"/>
      <c r="H69" s="14"/>
      <c r="I69" s="9"/>
      <c r="J69" s="9"/>
      <c r="K69" s="9"/>
      <c r="L69" s="9"/>
      <c r="M69" s="9"/>
      <c r="N69" s="15"/>
      <c r="O69" s="15"/>
      <c r="P69" s="15"/>
      <c r="Q69" s="9"/>
      <c r="R69" s="9"/>
      <c r="S69" s="9"/>
    </row>
    <row r="70" spans="3:19" ht="19.899999999999999" customHeight="1" x14ac:dyDescent="0.25">
      <c r="C70" s="88"/>
      <c r="D70" s="97"/>
      <c r="E70" s="88"/>
      <c r="F70" s="88"/>
      <c r="G70" s="14"/>
      <c r="H70" s="14"/>
      <c r="I70" s="9"/>
      <c r="J70" s="9"/>
      <c r="K70" s="9"/>
      <c r="L70" s="9"/>
      <c r="M70" s="9"/>
      <c r="N70" s="15"/>
      <c r="O70" s="15"/>
      <c r="P70" s="15"/>
      <c r="Q70" s="9"/>
      <c r="R70" s="9"/>
      <c r="S70" s="9"/>
    </row>
    <row r="71" spans="3:19" ht="19.899999999999999" customHeight="1" x14ac:dyDescent="0.25">
      <c r="C71" s="88"/>
      <c r="D71" s="97"/>
      <c r="E71" s="88"/>
      <c r="F71" s="88"/>
      <c r="G71" s="14"/>
      <c r="H71" s="14"/>
      <c r="I71" s="9"/>
      <c r="J71" s="9"/>
      <c r="K71" s="9"/>
      <c r="L71" s="9"/>
      <c r="M71" s="9"/>
      <c r="N71" s="15"/>
      <c r="O71" s="15"/>
      <c r="P71" s="15"/>
      <c r="Q71" s="9"/>
      <c r="R71" s="9"/>
      <c r="S71" s="9"/>
    </row>
    <row r="72" spans="3:19" ht="19.899999999999999" customHeight="1" x14ac:dyDescent="0.25">
      <c r="C72" s="88"/>
      <c r="D72" s="97"/>
      <c r="E72" s="88"/>
      <c r="F72" s="88"/>
      <c r="G72" s="14"/>
      <c r="H72" s="14"/>
      <c r="I72" s="9"/>
      <c r="J72" s="9"/>
      <c r="K72" s="9"/>
      <c r="L72" s="9"/>
      <c r="M72" s="9"/>
      <c r="N72" s="15"/>
      <c r="O72" s="15"/>
      <c r="P72" s="15"/>
      <c r="Q72" s="9"/>
      <c r="R72" s="9"/>
      <c r="S72" s="9"/>
    </row>
    <row r="73" spans="3:19" ht="19.899999999999999" customHeight="1" x14ac:dyDescent="0.25">
      <c r="C73" s="88"/>
      <c r="D73" s="97"/>
      <c r="E73" s="88"/>
      <c r="F73" s="88"/>
      <c r="G73" s="14"/>
      <c r="H73" s="14"/>
      <c r="I73" s="9"/>
      <c r="J73" s="9"/>
      <c r="K73" s="9"/>
      <c r="L73" s="9"/>
      <c r="M73" s="9"/>
      <c r="N73" s="15"/>
      <c r="O73" s="15"/>
      <c r="P73" s="15"/>
      <c r="Q73" s="9"/>
      <c r="R73" s="9"/>
      <c r="S73" s="9"/>
    </row>
    <row r="74" spans="3:19" ht="19.899999999999999" customHeight="1" x14ac:dyDescent="0.25">
      <c r="C74" s="88"/>
      <c r="D74" s="97"/>
      <c r="E74" s="88"/>
      <c r="F74" s="88"/>
      <c r="G74" s="14"/>
      <c r="H74" s="14"/>
      <c r="I74" s="9"/>
      <c r="J74" s="9"/>
      <c r="K74" s="9"/>
      <c r="L74" s="9"/>
      <c r="M74" s="9"/>
      <c r="N74" s="15"/>
      <c r="O74" s="15"/>
      <c r="P74" s="15"/>
      <c r="Q74" s="9"/>
      <c r="R74" s="9"/>
      <c r="S74" s="9"/>
    </row>
    <row r="75" spans="3:19" ht="19.899999999999999" customHeight="1" x14ac:dyDescent="0.25">
      <c r="C75" s="88"/>
      <c r="D75" s="97"/>
      <c r="E75" s="88"/>
      <c r="F75" s="88"/>
      <c r="G75" s="14"/>
      <c r="H75" s="14"/>
      <c r="I75" s="9"/>
      <c r="J75" s="9"/>
      <c r="K75" s="9"/>
      <c r="L75" s="9"/>
      <c r="M75" s="9"/>
      <c r="N75" s="15"/>
      <c r="O75" s="15"/>
      <c r="P75" s="15"/>
      <c r="Q75" s="9"/>
      <c r="R75" s="9"/>
      <c r="S75" s="9"/>
    </row>
    <row r="76" spans="3:19" ht="19.899999999999999" customHeight="1" x14ac:dyDescent="0.25">
      <c r="C76" s="88"/>
      <c r="D76" s="97"/>
      <c r="E76" s="88"/>
      <c r="F76" s="88"/>
      <c r="G76" s="14"/>
      <c r="H76" s="14"/>
      <c r="I76" s="9"/>
      <c r="J76" s="9"/>
      <c r="K76" s="9"/>
      <c r="L76" s="9"/>
      <c r="M76" s="9"/>
      <c r="N76" s="15"/>
      <c r="O76" s="15"/>
      <c r="P76" s="15"/>
      <c r="Q76" s="9"/>
      <c r="R76" s="9"/>
      <c r="S76" s="9"/>
    </row>
    <row r="77" spans="3:19" ht="19.899999999999999" customHeight="1" x14ac:dyDescent="0.25">
      <c r="C77" s="88"/>
      <c r="D77" s="97"/>
      <c r="E77" s="88"/>
      <c r="F77" s="88"/>
      <c r="G77" s="14"/>
      <c r="H77" s="14"/>
      <c r="I77" s="9"/>
      <c r="J77" s="9"/>
      <c r="K77" s="9"/>
      <c r="L77" s="9"/>
      <c r="M77" s="9"/>
      <c r="N77" s="15"/>
      <c r="O77" s="15"/>
      <c r="P77" s="15"/>
      <c r="Q77" s="9"/>
      <c r="R77" s="9"/>
      <c r="S77" s="9"/>
    </row>
    <row r="78" spans="3:19" ht="19.899999999999999" customHeight="1" x14ac:dyDescent="0.25">
      <c r="C78" s="88"/>
      <c r="D78" s="97"/>
      <c r="E78" s="88"/>
      <c r="F78" s="88"/>
      <c r="G78" s="14"/>
      <c r="H78" s="14"/>
      <c r="I78" s="9"/>
      <c r="J78" s="9"/>
      <c r="K78" s="9"/>
      <c r="L78" s="9"/>
      <c r="M78" s="9"/>
      <c r="N78" s="15"/>
      <c r="O78" s="15"/>
      <c r="P78" s="15"/>
      <c r="Q78" s="9"/>
      <c r="R78" s="9"/>
      <c r="S78" s="9"/>
    </row>
    <row r="79" spans="3:19" ht="19.899999999999999" customHeight="1" x14ac:dyDescent="0.25">
      <c r="C79" s="88"/>
      <c r="D79" s="97"/>
      <c r="E79" s="88"/>
      <c r="F79" s="88"/>
      <c r="G79" s="14"/>
      <c r="H79" s="14"/>
      <c r="I79" s="9"/>
      <c r="J79" s="9"/>
      <c r="K79" s="9"/>
      <c r="L79" s="9"/>
      <c r="M79" s="9"/>
      <c r="N79" s="15"/>
      <c r="O79" s="15"/>
      <c r="P79" s="15"/>
      <c r="Q79" s="9"/>
      <c r="R79" s="9"/>
      <c r="S79" s="9"/>
    </row>
    <row r="80" spans="3:19" ht="19.899999999999999" customHeight="1" x14ac:dyDescent="0.25">
      <c r="C80" s="88"/>
      <c r="D80" s="97"/>
      <c r="E80" s="88"/>
      <c r="F80" s="88"/>
      <c r="G80" s="14"/>
      <c r="H80" s="14"/>
      <c r="I80" s="9"/>
      <c r="J80" s="9"/>
      <c r="K80" s="9"/>
      <c r="L80" s="9"/>
      <c r="M80" s="9"/>
      <c r="N80" s="15"/>
      <c r="O80" s="15"/>
      <c r="P80" s="15"/>
      <c r="Q80" s="9"/>
      <c r="R80" s="9"/>
      <c r="S80" s="9"/>
    </row>
    <row r="81" spans="3:19" ht="19.899999999999999" customHeight="1" x14ac:dyDescent="0.25">
      <c r="C81" s="88"/>
      <c r="D81" s="97"/>
      <c r="E81" s="88"/>
      <c r="F81" s="88"/>
      <c r="G81" s="14"/>
      <c r="H81" s="14"/>
      <c r="I81" s="9"/>
      <c r="J81" s="9"/>
      <c r="K81" s="9"/>
      <c r="L81" s="9"/>
      <c r="M81" s="9"/>
      <c r="N81" s="15"/>
      <c r="O81" s="15"/>
      <c r="P81" s="15"/>
      <c r="Q81" s="9"/>
      <c r="R81" s="9"/>
      <c r="S81" s="9"/>
    </row>
    <row r="82" spans="3:19" ht="19.899999999999999" customHeight="1" x14ac:dyDescent="0.25">
      <c r="C82" s="88"/>
      <c r="D82" s="97"/>
      <c r="E82" s="88"/>
      <c r="F82" s="88"/>
      <c r="G82" s="14"/>
      <c r="H82" s="14"/>
      <c r="I82" s="9"/>
      <c r="J82" s="9"/>
      <c r="K82" s="9"/>
      <c r="L82" s="9"/>
      <c r="M82" s="9"/>
      <c r="N82" s="15"/>
      <c r="O82" s="15"/>
      <c r="P82" s="15"/>
      <c r="Q82" s="9"/>
      <c r="R82" s="9"/>
      <c r="S82" s="9"/>
    </row>
    <row r="83" spans="3:19" ht="19.899999999999999" customHeight="1" x14ac:dyDescent="0.25">
      <c r="C83" s="88"/>
      <c r="D83" s="97"/>
      <c r="E83" s="88"/>
      <c r="F83" s="88"/>
      <c r="G83" s="14"/>
      <c r="H83" s="14"/>
      <c r="I83" s="9"/>
      <c r="J83" s="9"/>
      <c r="K83" s="9"/>
      <c r="L83" s="9"/>
      <c r="M83" s="9"/>
      <c r="N83" s="15"/>
      <c r="O83" s="15"/>
      <c r="P83" s="15"/>
      <c r="Q83" s="9"/>
      <c r="R83" s="9"/>
      <c r="S83" s="9"/>
    </row>
    <row r="84" spans="3:19" ht="19.899999999999999" customHeight="1" x14ac:dyDescent="0.25">
      <c r="C84" s="88"/>
      <c r="D84" s="97"/>
      <c r="E84" s="88"/>
      <c r="F84" s="88"/>
      <c r="G84" s="14"/>
      <c r="H84" s="14"/>
      <c r="I84" s="9"/>
      <c r="J84" s="9"/>
      <c r="K84" s="9"/>
      <c r="L84" s="9"/>
      <c r="M84" s="9"/>
      <c r="N84" s="15"/>
      <c r="O84" s="15"/>
      <c r="P84" s="15"/>
      <c r="Q84" s="9"/>
      <c r="R84" s="9"/>
      <c r="S84" s="9"/>
    </row>
    <row r="85" spans="3:19" ht="19.899999999999999" customHeight="1" x14ac:dyDescent="0.25">
      <c r="C85" s="88"/>
      <c r="D85" s="97"/>
      <c r="E85" s="88"/>
      <c r="F85" s="88"/>
      <c r="G85" s="14"/>
      <c r="H85" s="14"/>
      <c r="I85" s="9"/>
      <c r="J85" s="9"/>
      <c r="K85" s="9"/>
      <c r="L85" s="9"/>
      <c r="M85" s="9"/>
      <c r="N85" s="15"/>
      <c r="O85" s="15"/>
      <c r="P85" s="15"/>
      <c r="Q85" s="9"/>
      <c r="R85" s="9"/>
      <c r="S85" s="9"/>
    </row>
    <row r="86" spans="3:19" ht="19.899999999999999" customHeight="1" x14ac:dyDescent="0.25">
      <c r="C86" s="88"/>
      <c r="D86" s="97"/>
      <c r="E86" s="88"/>
      <c r="F86" s="88"/>
      <c r="G86" s="14"/>
      <c r="H86" s="14"/>
      <c r="I86" s="9"/>
      <c r="J86" s="9"/>
      <c r="K86" s="9"/>
      <c r="L86" s="9"/>
      <c r="M86" s="9"/>
      <c r="N86" s="15"/>
      <c r="O86" s="15"/>
      <c r="P86" s="15"/>
      <c r="Q86" s="9"/>
      <c r="R86" s="9"/>
      <c r="S86" s="9"/>
    </row>
    <row r="87" spans="3:19" ht="19.899999999999999" customHeight="1" x14ac:dyDescent="0.25">
      <c r="C87" s="88"/>
      <c r="D87" s="97"/>
      <c r="E87" s="88"/>
      <c r="F87" s="88"/>
      <c r="G87" s="14"/>
      <c r="H87" s="14"/>
      <c r="I87" s="9"/>
      <c r="J87" s="9"/>
      <c r="K87" s="9"/>
      <c r="L87" s="9"/>
      <c r="M87" s="9"/>
      <c r="N87" s="15"/>
      <c r="O87" s="15"/>
      <c r="P87" s="15"/>
      <c r="Q87" s="9"/>
      <c r="R87" s="9"/>
      <c r="S87" s="9"/>
    </row>
    <row r="88" spans="3:19" ht="19.899999999999999" customHeight="1" x14ac:dyDescent="0.25">
      <c r="C88" s="88"/>
      <c r="D88" s="97"/>
      <c r="E88" s="88"/>
      <c r="F88" s="88"/>
      <c r="G88" s="14"/>
      <c r="H88" s="14"/>
      <c r="I88" s="9"/>
      <c r="J88" s="9"/>
      <c r="K88" s="9"/>
      <c r="L88" s="9"/>
      <c r="M88" s="9"/>
      <c r="N88" s="15"/>
      <c r="O88" s="15"/>
      <c r="P88" s="15"/>
      <c r="Q88" s="9"/>
      <c r="R88" s="9"/>
      <c r="S88" s="9"/>
    </row>
    <row r="89" spans="3:19" ht="19.899999999999999" customHeight="1" x14ac:dyDescent="0.25">
      <c r="C89" s="88"/>
      <c r="D89" s="97"/>
      <c r="E89" s="88"/>
      <c r="F89" s="88"/>
      <c r="G89" s="14"/>
      <c r="H89" s="14"/>
      <c r="I89" s="9"/>
      <c r="J89" s="9"/>
      <c r="K89" s="9"/>
      <c r="L89" s="9"/>
      <c r="M89" s="9"/>
      <c r="N89" s="15"/>
      <c r="O89" s="15"/>
      <c r="P89" s="15"/>
      <c r="Q89" s="9"/>
      <c r="R89" s="9"/>
      <c r="S89" s="9"/>
    </row>
    <row r="90" spans="3:19" ht="19.899999999999999" customHeight="1" x14ac:dyDescent="0.25">
      <c r="C90" s="88"/>
      <c r="D90" s="97"/>
      <c r="E90" s="88"/>
      <c r="F90" s="88"/>
      <c r="G90" s="14"/>
      <c r="H90" s="14"/>
      <c r="I90" s="9"/>
      <c r="J90" s="9"/>
      <c r="K90" s="9"/>
      <c r="L90" s="9"/>
      <c r="M90" s="9"/>
      <c r="N90" s="15"/>
      <c r="O90" s="15"/>
      <c r="P90" s="15"/>
      <c r="Q90" s="9"/>
      <c r="R90" s="9"/>
      <c r="S90" s="9"/>
    </row>
    <row r="91" spans="3:19" ht="19.899999999999999" customHeight="1" x14ac:dyDescent="0.25">
      <c r="C91" s="88"/>
      <c r="D91" s="97"/>
      <c r="E91" s="88"/>
      <c r="F91" s="88"/>
      <c r="G91" s="14"/>
      <c r="H91" s="14"/>
      <c r="I91" s="9"/>
      <c r="J91" s="9"/>
      <c r="K91" s="9"/>
      <c r="L91" s="9"/>
      <c r="M91" s="9"/>
      <c r="N91" s="15"/>
      <c r="O91" s="15"/>
      <c r="P91" s="15"/>
      <c r="Q91" s="9"/>
      <c r="R91" s="9"/>
      <c r="S91" s="9"/>
    </row>
    <row r="92" spans="3:19" ht="19.899999999999999" customHeight="1" x14ac:dyDescent="0.25">
      <c r="C92" s="88"/>
      <c r="D92" s="97"/>
      <c r="E92" s="88"/>
      <c r="F92" s="88"/>
      <c r="G92" s="14"/>
      <c r="H92" s="14"/>
      <c r="I92" s="9"/>
      <c r="J92" s="9"/>
      <c r="K92" s="9"/>
      <c r="L92" s="9"/>
      <c r="M92" s="9"/>
      <c r="N92" s="15"/>
      <c r="O92" s="15"/>
      <c r="P92" s="15"/>
      <c r="Q92" s="9"/>
      <c r="R92" s="9"/>
      <c r="S92" s="9"/>
    </row>
    <row r="93" spans="3:19" ht="19.899999999999999" customHeight="1" x14ac:dyDescent="0.25">
      <c r="C93" s="88"/>
      <c r="D93" s="97"/>
      <c r="E93" s="88"/>
      <c r="F93" s="88"/>
      <c r="G93" s="14"/>
      <c r="H93" s="14"/>
      <c r="I93" s="9"/>
      <c r="J93" s="9"/>
      <c r="K93" s="9"/>
      <c r="L93" s="9"/>
      <c r="M93" s="9"/>
      <c r="N93" s="15"/>
      <c r="O93" s="15"/>
      <c r="P93" s="15"/>
      <c r="Q93" s="9"/>
      <c r="R93" s="9"/>
      <c r="S93" s="9"/>
    </row>
    <row r="94" spans="3:19" ht="19.899999999999999" customHeight="1" x14ac:dyDescent="0.25">
      <c r="C94" s="88"/>
      <c r="D94" s="97"/>
      <c r="E94" s="88"/>
      <c r="F94" s="88"/>
      <c r="G94" s="14"/>
      <c r="H94" s="14"/>
      <c r="I94" s="9"/>
      <c r="J94" s="9"/>
      <c r="K94" s="9"/>
      <c r="L94" s="9"/>
      <c r="M94" s="9"/>
      <c r="N94" s="15"/>
      <c r="O94" s="15"/>
      <c r="P94" s="15"/>
      <c r="Q94" s="9"/>
      <c r="R94" s="9"/>
      <c r="S94" s="9"/>
    </row>
    <row r="95" spans="3:19" ht="19.899999999999999" customHeight="1" x14ac:dyDescent="0.25">
      <c r="C95" s="88"/>
      <c r="D95" s="97"/>
      <c r="E95" s="88"/>
      <c r="F95" s="88"/>
      <c r="G95" s="14"/>
      <c r="H95" s="14"/>
      <c r="I95" s="9"/>
      <c r="J95" s="9"/>
      <c r="K95" s="9"/>
      <c r="L95" s="9"/>
      <c r="M95" s="9"/>
      <c r="N95" s="15"/>
      <c r="O95" s="15"/>
      <c r="P95" s="15"/>
      <c r="Q95" s="9"/>
      <c r="R95" s="9"/>
      <c r="S95" s="9"/>
    </row>
    <row r="96" spans="3:19" ht="19.899999999999999" customHeight="1" x14ac:dyDescent="0.25">
      <c r="C96" s="88"/>
      <c r="D96" s="97"/>
      <c r="E96" s="88"/>
      <c r="F96" s="88"/>
      <c r="G96" s="14"/>
      <c r="H96" s="14"/>
      <c r="I96" s="9"/>
      <c r="J96" s="9"/>
      <c r="K96" s="9"/>
      <c r="L96" s="9"/>
      <c r="M96" s="9"/>
      <c r="N96" s="15"/>
      <c r="O96" s="15"/>
      <c r="P96" s="15"/>
      <c r="Q96" s="9"/>
      <c r="R96" s="9"/>
      <c r="S96" s="9"/>
    </row>
    <row r="97" spans="3:19" ht="19.899999999999999" customHeight="1" x14ac:dyDescent="0.25">
      <c r="C97" s="88"/>
      <c r="D97" s="97"/>
      <c r="E97" s="88"/>
      <c r="F97" s="88"/>
      <c r="G97" s="14"/>
      <c r="H97" s="14"/>
      <c r="I97" s="9"/>
      <c r="J97" s="9"/>
      <c r="K97" s="9"/>
      <c r="L97" s="9"/>
      <c r="M97" s="9"/>
      <c r="N97" s="15"/>
      <c r="O97" s="15"/>
      <c r="P97" s="15"/>
      <c r="Q97" s="9"/>
      <c r="R97" s="9"/>
      <c r="S97" s="9"/>
    </row>
    <row r="98" spans="3:19" ht="19.899999999999999" customHeight="1" x14ac:dyDescent="0.25">
      <c r="C98" s="88"/>
      <c r="D98" s="97"/>
      <c r="E98" s="88"/>
      <c r="F98" s="88"/>
      <c r="G98" s="14"/>
      <c r="H98" s="14"/>
      <c r="I98" s="9"/>
      <c r="J98" s="9"/>
      <c r="K98" s="9"/>
      <c r="L98" s="9"/>
      <c r="M98" s="9"/>
      <c r="N98" s="15"/>
      <c r="O98" s="15"/>
      <c r="P98" s="15"/>
      <c r="Q98" s="9"/>
      <c r="R98" s="9"/>
      <c r="S98" s="9"/>
    </row>
    <row r="99" spans="3:19" ht="19.899999999999999" customHeight="1" x14ac:dyDescent="0.25">
      <c r="C99" s="88"/>
      <c r="D99" s="97"/>
      <c r="E99" s="88"/>
      <c r="F99" s="88"/>
      <c r="G99" s="14"/>
      <c r="H99" s="14"/>
      <c r="I99" s="9"/>
      <c r="J99" s="9"/>
      <c r="K99" s="9"/>
      <c r="L99" s="9"/>
      <c r="M99" s="9"/>
      <c r="N99" s="15"/>
      <c r="O99" s="15"/>
      <c r="P99" s="15"/>
      <c r="Q99" s="9"/>
      <c r="R99" s="9"/>
      <c r="S99" s="9"/>
    </row>
    <row r="100" spans="3:19" ht="19.899999999999999" customHeight="1" x14ac:dyDescent="0.25">
      <c r="C100" s="88"/>
      <c r="D100" s="97"/>
      <c r="E100" s="88"/>
      <c r="F100" s="88"/>
      <c r="G100" s="14"/>
      <c r="H100" s="14"/>
      <c r="I100" s="9"/>
      <c r="J100" s="9"/>
      <c r="K100" s="9"/>
      <c r="L100" s="9"/>
      <c r="M100" s="9"/>
      <c r="N100" s="15"/>
      <c r="O100" s="15"/>
      <c r="P100" s="15"/>
      <c r="Q100" s="9"/>
      <c r="R100" s="9"/>
      <c r="S100" s="9"/>
    </row>
    <row r="101" spans="3:19" ht="19.899999999999999" customHeight="1" x14ac:dyDescent="0.25">
      <c r="C101" s="88"/>
      <c r="D101" s="97"/>
      <c r="E101" s="88"/>
      <c r="F101" s="88"/>
      <c r="G101" s="14"/>
      <c r="H101" s="14"/>
      <c r="I101" s="9"/>
      <c r="J101" s="9"/>
      <c r="K101" s="9"/>
      <c r="L101" s="9"/>
      <c r="M101" s="9"/>
      <c r="N101" s="15"/>
      <c r="O101" s="15"/>
      <c r="P101" s="15"/>
      <c r="Q101" s="9"/>
      <c r="R101" s="9"/>
      <c r="S101" s="9"/>
    </row>
    <row r="102" spans="3:19" ht="19.899999999999999" customHeight="1" x14ac:dyDescent="0.25">
      <c r="C102" s="88"/>
      <c r="D102" s="97"/>
      <c r="E102" s="88"/>
      <c r="F102" s="88"/>
      <c r="G102" s="14"/>
      <c r="H102" s="14"/>
      <c r="I102" s="9"/>
      <c r="J102" s="9"/>
      <c r="K102" s="9"/>
      <c r="L102" s="9"/>
      <c r="M102" s="9"/>
      <c r="N102" s="15"/>
      <c r="O102" s="15"/>
      <c r="P102" s="15"/>
      <c r="Q102" s="9"/>
      <c r="R102" s="9"/>
      <c r="S102" s="9"/>
    </row>
    <row r="103" spans="3:19" ht="19.899999999999999" customHeight="1" x14ac:dyDescent="0.25">
      <c r="C103" s="88"/>
      <c r="D103" s="97"/>
      <c r="E103" s="88"/>
      <c r="F103" s="88"/>
      <c r="G103" s="14"/>
      <c r="H103" s="14"/>
      <c r="I103" s="9"/>
      <c r="J103" s="9"/>
      <c r="K103" s="9"/>
      <c r="L103" s="9"/>
      <c r="M103" s="9"/>
      <c r="N103" s="15"/>
      <c r="O103" s="15"/>
      <c r="P103" s="15"/>
      <c r="Q103" s="9"/>
      <c r="R103" s="9"/>
      <c r="S103" s="9"/>
    </row>
    <row r="104" spans="3:19" ht="19.899999999999999" customHeight="1" x14ac:dyDescent="0.25">
      <c r="C104" s="88"/>
      <c r="D104" s="97"/>
      <c r="E104" s="88"/>
      <c r="F104" s="88"/>
      <c r="G104" s="14"/>
      <c r="H104" s="14"/>
      <c r="I104" s="9"/>
      <c r="J104" s="9"/>
      <c r="K104" s="9"/>
      <c r="L104" s="9"/>
      <c r="M104" s="9"/>
      <c r="N104" s="15"/>
      <c r="O104" s="15"/>
      <c r="P104" s="15"/>
      <c r="Q104" s="9"/>
      <c r="R104" s="9"/>
      <c r="S104" s="9"/>
    </row>
    <row r="105" spans="3:19" ht="19.899999999999999" customHeight="1" x14ac:dyDescent="0.25">
      <c r="C105" s="88"/>
      <c r="D105" s="97"/>
      <c r="E105" s="88"/>
      <c r="F105" s="88"/>
      <c r="G105" s="14"/>
      <c r="H105" s="14"/>
      <c r="I105" s="9"/>
      <c r="J105" s="9"/>
      <c r="K105" s="9"/>
      <c r="L105" s="9"/>
      <c r="M105" s="9"/>
      <c r="N105" s="15"/>
      <c r="O105" s="15"/>
      <c r="P105" s="15"/>
      <c r="Q105" s="9"/>
      <c r="R105" s="9"/>
      <c r="S105" s="9"/>
    </row>
    <row r="106" spans="3:19" ht="19.899999999999999" customHeight="1" x14ac:dyDescent="0.25">
      <c r="C106" s="88"/>
      <c r="D106" s="97"/>
      <c r="E106" s="88"/>
      <c r="F106" s="88"/>
      <c r="G106" s="14"/>
      <c r="H106" s="14"/>
      <c r="I106" s="9"/>
      <c r="J106" s="9"/>
      <c r="K106" s="9"/>
      <c r="L106" s="9"/>
      <c r="M106" s="9"/>
      <c r="N106" s="15"/>
      <c r="O106" s="15"/>
      <c r="P106" s="15"/>
      <c r="Q106" s="9"/>
      <c r="R106" s="9"/>
      <c r="S106" s="9"/>
    </row>
    <row r="107" spans="3:19" ht="19.899999999999999" customHeight="1" x14ac:dyDescent="0.25">
      <c r="C107" s="88"/>
      <c r="D107" s="97"/>
      <c r="E107" s="88"/>
      <c r="F107" s="88"/>
      <c r="G107" s="14"/>
      <c r="H107" s="14"/>
      <c r="I107" s="9"/>
      <c r="J107" s="9"/>
      <c r="K107" s="9"/>
      <c r="L107" s="9"/>
      <c r="M107" s="9"/>
      <c r="N107" s="15"/>
      <c r="O107" s="15"/>
      <c r="P107" s="15"/>
      <c r="Q107" s="9"/>
      <c r="R107" s="9"/>
      <c r="S107" s="9"/>
    </row>
    <row r="108" spans="3:19" ht="19.899999999999999" customHeight="1" x14ac:dyDescent="0.25">
      <c r="C108" s="88"/>
      <c r="D108" s="97"/>
      <c r="E108" s="88"/>
      <c r="F108" s="88"/>
      <c r="G108" s="14"/>
      <c r="H108" s="14"/>
      <c r="I108" s="9"/>
      <c r="J108" s="9"/>
      <c r="K108" s="9"/>
      <c r="L108" s="9"/>
      <c r="M108" s="9"/>
      <c r="N108" s="15"/>
      <c r="O108" s="15"/>
      <c r="P108" s="15"/>
      <c r="Q108" s="9"/>
      <c r="R108" s="9"/>
      <c r="S108" s="9"/>
    </row>
    <row r="109" spans="3:19" ht="19.899999999999999" customHeight="1" x14ac:dyDescent="0.25">
      <c r="C109" s="88"/>
      <c r="D109" s="97"/>
      <c r="E109" s="88"/>
      <c r="F109" s="88"/>
      <c r="G109" s="14"/>
      <c r="H109" s="14"/>
      <c r="I109" s="9"/>
      <c r="J109" s="9"/>
      <c r="K109" s="9"/>
      <c r="L109" s="9"/>
      <c r="M109" s="9"/>
      <c r="N109" s="15"/>
      <c r="O109" s="15"/>
      <c r="P109" s="15"/>
      <c r="Q109" s="9"/>
      <c r="R109" s="9"/>
      <c r="S109" s="9"/>
    </row>
    <row r="110" spans="3:19" ht="19.899999999999999" customHeight="1" x14ac:dyDescent="0.25">
      <c r="C110" s="88"/>
      <c r="D110" s="97"/>
      <c r="E110" s="88"/>
      <c r="F110" s="88"/>
      <c r="G110" s="14"/>
      <c r="H110" s="14"/>
      <c r="I110" s="9"/>
      <c r="J110" s="9"/>
      <c r="K110" s="9"/>
      <c r="L110" s="9"/>
      <c r="M110" s="9"/>
      <c r="N110" s="15"/>
      <c r="O110" s="15"/>
      <c r="P110" s="15"/>
      <c r="Q110" s="9"/>
      <c r="R110" s="9"/>
      <c r="S110" s="9"/>
    </row>
    <row r="111" spans="3:19" ht="19.899999999999999" customHeight="1" x14ac:dyDescent="0.25">
      <c r="C111" s="88"/>
      <c r="D111" s="97"/>
      <c r="E111" s="88"/>
      <c r="F111" s="88"/>
      <c r="G111" s="14"/>
      <c r="H111" s="14"/>
      <c r="I111" s="9"/>
      <c r="J111" s="9"/>
      <c r="K111" s="9"/>
      <c r="L111" s="9"/>
      <c r="M111" s="9"/>
      <c r="N111" s="15"/>
      <c r="O111" s="15"/>
      <c r="P111" s="15"/>
      <c r="Q111" s="9"/>
      <c r="R111" s="9"/>
      <c r="S111" s="9"/>
    </row>
    <row r="112" spans="3:19" ht="19.899999999999999" customHeight="1" x14ac:dyDescent="0.25">
      <c r="C112" s="88"/>
      <c r="D112" s="97"/>
      <c r="E112" s="88"/>
      <c r="F112" s="88"/>
      <c r="G112" s="14"/>
      <c r="H112" s="14"/>
      <c r="I112" s="9"/>
      <c r="J112" s="9"/>
      <c r="K112" s="9"/>
      <c r="L112" s="9"/>
      <c r="M112" s="9"/>
      <c r="N112" s="15"/>
      <c r="O112" s="15"/>
      <c r="P112" s="15"/>
      <c r="Q112" s="9"/>
      <c r="R112" s="9"/>
      <c r="S112" s="9"/>
    </row>
    <row r="113" spans="3:19" ht="19.899999999999999" customHeight="1" x14ac:dyDescent="0.25">
      <c r="C113" s="88"/>
      <c r="D113" s="97"/>
      <c r="E113" s="88"/>
      <c r="F113" s="88"/>
      <c r="G113" s="14"/>
      <c r="H113" s="14"/>
      <c r="I113" s="9"/>
      <c r="J113" s="9"/>
      <c r="K113" s="9"/>
      <c r="L113" s="9"/>
      <c r="M113" s="9"/>
      <c r="N113" s="15"/>
      <c r="O113" s="15"/>
      <c r="P113" s="15"/>
      <c r="Q113" s="9"/>
      <c r="R113" s="9"/>
      <c r="S113" s="9"/>
    </row>
    <row r="114" spans="3:19" ht="19.899999999999999" customHeight="1" x14ac:dyDescent="0.25">
      <c r="C114" s="88"/>
      <c r="D114" s="97"/>
      <c r="E114" s="88"/>
      <c r="F114" s="88"/>
      <c r="G114" s="14"/>
      <c r="H114" s="14"/>
      <c r="I114" s="9"/>
      <c r="J114" s="9"/>
      <c r="K114" s="9"/>
      <c r="L114" s="9"/>
      <c r="M114" s="9"/>
      <c r="N114" s="15"/>
      <c r="O114" s="15"/>
      <c r="P114" s="15"/>
      <c r="Q114" s="9"/>
      <c r="R114" s="9"/>
      <c r="S114" s="9"/>
    </row>
    <row r="115" spans="3:19" ht="19.899999999999999" customHeight="1" x14ac:dyDescent="0.25">
      <c r="C115" s="88"/>
      <c r="D115" s="97"/>
      <c r="E115" s="88"/>
      <c r="F115" s="88"/>
      <c r="G115" s="14"/>
      <c r="H115" s="14"/>
      <c r="I115" s="9"/>
      <c r="J115" s="9"/>
      <c r="K115" s="9"/>
      <c r="L115" s="9"/>
      <c r="M115" s="9"/>
      <c r="N115" s="15"/>
      <c r="O115" s="15"/>
      <c r="P115" s="15"/>
      <c r="Q115" s="9"/>
      <c r="R115" s="9"/>
      <c r="S115" s="9"/>
    </row>
    <row r="116" spans="3:19" ht="19.899999999999999" customHeight="1" x14ac:dyDescent="0.25">
      <c r="C116" s="88"/>
      <c r="D116" s="97"/>
      <c r="E116" s="88"/>
      <c r="F116" s="88"/>
      <c r="G116" s="14"/>
      <c r="H116" s="14"/>
      <c r="I116" s="9"/>
      <c r="J116" s="9"/>
      <c r="K116" s="9"/>
      <c r="L116" s="9"/>
      <c r="M116" s="9"/>
      <c r="N116" s="15"/>
      <c r="O116" s="15"/>
      <c r="P116" s="15"/>
      <c r="Q116" s="9"/>
      <c r="R116" s="9"/>
      <c r="S116" s="9"/>
    </row>
    <row r="117" spans="3:19" ht="19.899999999999999" customHeight="1" x14ac:dyDescent="0.25">
      <c r="C117" s="88"/>
      <c r="D117" s="97"/>
      <c r="E117" s="88"/>
      <c r="F117" s="88"/>
      <c r="G117" s="14"/>
      <c r="H117" s="14"/>
      <c r="I117" s="9"/>
      <c r="J117" s="9"/>
      <c r="K117" s="9"/>
      <c r="L117" s="9"/>
      <c r="M117" s="9"/>
      <c r="N117" s="15"/>
      <c r="O117" s="15"/>
      <c r="P117" s="15"/>
      <c r="Q117" s="9"/>
      <c r="R117" s="9"/>
      <c r="S117" s="9"/>
    </row>
    <row r="118" spans="3:19" ht="19.899999999999999" customHeight="1" x14ac:dyDescent="0.25">
      <c r="C118" s="88"/>
      <c r="D118" s="97"/>
      <c r="E118" s="88"/>
      <c r="F118" s="88"/>
      <c r="G118" s="14"/>
      <c r="H118" s="14"/>
      <c r="I118" s="9"/>
      <c r="J118" s="9"/>
      <c r="K118" s="9"/>
      <c r="L118" s="9"/>
      <c r="M118" s="9"/>
      <c r="N118" s="15"/>
      <c r="O118" s="15"/>
      <c r="P118" s="15"/>
      <c r="Q118" s="9"/>
      <c r="R118" s="9"/>
      <c r="S118" s="9"/>
    </row>
    <row r="119" spans="3:19" ht="19.899999999999999" customHeight="1" x14ac:dyDescent="0.25">
      <c r="C119" s="88"/>
      <c r="D119" s="97"/>
      <c r="E119" s="88"/>
      <c r="F119" s="88"/>
      <c r="G119" s="14"/>
      <c r="H119" s="14"/>
      <c r="I119" s="9"/>
      <c r="J119" s="9"/>
      <c r="K119" s="9"/>
      <c r="L119" s="9"/>
      <c r="M119" s="9"/>
      <c r="N119" s="15"/>
      <c r="O119" s="15"/>
      <c r="P119" s="15"/>
      <c r="Q119" s="9"/>
      <c r="R119" s="9"/>
      <c r="S119" s="9"/>
    </row>
    <row r="120" spans="3:19" ht="19.899999999999999" customHeight="1" x14ac:dyDescent="0.25">
      <c r="C120" s="88"/>
      <c r="D120" s="97"/>
      <c r="E120" s="88"/>
      <c r="F120" s="88"/>
      <c r="G120" s="14"/>
      <c r="H120" s="14"/>
      <c r="I120" s="9"/>
      <c r="J120" s="9"/>
      <c r="K120" s="9"/>
      <c r="L120" s="9"/>
      <c r="M120" s="9"/>
      <c r="N120" s="15"/>
      <c r="O120" s="15"/>
      <c r="P120" s="15"/>
      <c r="Q120" s="9"/>
      <c r="R120" s="9"/>
      <c r="S120" s="9"/>
    </row>
    <row r="121" spans="3:19" ht="19.899999999999999" customHeight="1" x14ac:dyDescent="0.25">
      <c r="C121" s="88"/>
      <c r="D121" s="97"/>
      <c r="E121" s="88"/>
      <c r="F121" s="88"/>
      <c r="G121" s="14"/>
      <c r="H121" s="14"/>
      <c r="I121" s="9"/>
      <c r="J121" s="9"/>
      <c r="K121" s="9"/>
      <c r="L121" s="9"/>
      <c r="M121" s="9"/>
      <c r="N121" s="15"/>
      <c r="O121" s="15"/>
      <c r="P121" s="15"/>
      <c r="Q121" s="9"/>
      <c r="R121" s="9"/>
      <c r="S121" s="9"/>
    </row>
    <row r="122" spans="3:19" ht="19.899999999999999" customHeight="1" x14ac:dyDescent="0.25">
      <c r="C122" s="88"/>
      <c r="D122" s="97"/>
      <c r="E122" s="88"/>
      <c r="F122" s="88"/>
      <c r="G122" s="14"/>
      <c r="H122" s="14"/>
      <c r="I122" s="9"/>
      <c r="J122" s="9"/>
      <c r="K122" s="9"/>
      <c r="L122" s="9"/>
      <c r="M122" s="9"/>
      <c r="N122" s="15"/>
      <c r="O122" s="15"/>
      <c r="P122" s="15"/>
      <c r="Q122" s="9"/>
      <c r="R122" s="9"/>
      <c r="S122" s="9"/>
    </row>
    <row r="123" spans="3:19" ht="19.899999999999999" customHeight="1" x14ac:dyDescent="0.25">
      <c r="C123" s="88"/>
      <c r="D123" s="97"/>
      <c r="E123" s="88"/>
      <c r="F123" s="88"/>
      <c r="G123" s="14"/>
      <c r="H123" s="14"/>
      <c r="I123" s="9"/>
      <c r="J123" s="9"/>
      <c r="K123" s="9"/>
      <c r="L123" s="9"/>
      <c r="M123" s="9"/>
      <c r="N123" s="15"/>
      <c r="O123" s="15"/>
      <c r="P123" s="15"/>
      <c r="Q123" s="9"/>
      <c r="R123" s="9"/>
      <c r="S123" s="9"/>
    </row>
    <row r="124" spans="3:19" ht="19.899999999999999" customHeight="1" x14ac:dyDescent="0.25">
      <c r="C124" s="88"/>
      <c r="D124" s="97"/>
      <c r="E124" s="88"/>
      <c r="F124" s="88"/>
      <c r="G124" s="14"/>
      <c r="H124" s="14"/>
      <c r="I124" s="9"/>
      <c r="J124" s="9"/>
      <c r="K124" s="9"/>
      <c r="L124" s="9"/>
      <c r="M124" s="9"/>
      <c r="N124" s="15"/>
      <c r="O124" s="15"/>
      <c r="P124" s="15"/>
      <c r="Q124" s="9"/>
      <c r="R124" s="9"/>
      <c r="S124" s="9"/>
    </row>
    <row r="125" spans="3:19" ht="19.899999999999999" customHeight="1" x14ac:dyDescent="0.25">
      <c r="C125" s="88"/>
      <c r="D125" s="97"/>
      <c r="E125" s="88"/>
      <c r="F125" s="88"/>
      <c r="G125" s="14"/>
      <c r="H125" s="14"/>
      <c r="I125" s="9"/>
      <c r="J125" s="9"/>
      <c r="K125" s="9"/>
      <c r="L125" s="9"/>
      <c r="M125" s="9"/>
      <c r="N125" s="15"/>
      <c r="O125" s="15"/>
      <c r="P125" s="15"/>
      <c r="Q125" s="9"/>
      <c r="R125" s="9"/>
      <c r="S125" s="9"/>
    </row>
    <row r="126" spans="3:19" ht="19.899999999999999" customHeight="1" x14ac:dyDescent="0.25">
      <c r="C126" s="88"/>
      <c r="D126" s="97"/>
      <c r="E126" s="88"/>
      <c r="F126" s="88"/>
      <c r="G126" s="14"/>
      <c r="H126" s="14"/>
      <c r="I126" s="9"/>
      <c r="J126" s="9"/>
      <c r="K126" s="9"/>
      <c r="L126" s="9"/>
      <c r="M126" s="9"/>
      <c r="N126" s="15"/>
      <c r="O126" s="15"/>
      <c r="P126" s="15"/>
      <c r="Q126" s="9"/>
      <c r="R126" s="9"/>
      <c r="S126" s="9"/>
    </row>
    <row r="127" spans="3:19" ht="19.899999999999999" customHeight="1" x14ac:dyDescent="0.25">
      <c r="C127" s="88"/>
      <c r="D127" s="97"/>
      <c r="E127" s="88"/>
      <c r="F127" s="88"/>
      <c r="G127" s="14"/>
      <c r="H127" s="14"/>
      <c r="I127" s="9"/>
      <c r="J127" s="9"/>
      <c r="K127" s="9"/>
      <c r="L127" s="9"/>
      <c r="M127" s="9"/>
      <c r="N127" s="15"/>
      <c r="O127" s="15"/>
      <c r="P127" s="15"/>
      <c r="Q127" s="9"/>
      <c r="R127" s="9"/>
      <c r="S127" s="9"/>
    </row>
    <row r="128" spans="3:19" ht="19.899999999999999" customHeight="1" x14ac:dyDescent="0.25">
      <c r="C128" s="88"/>
      <c r="D128" s="97"/>
      <c r="E128" s="88"/>
      <c r="F128" s="88"/>
      <c r="G128" s="14"/>
      <c r="H128" s="14"/>
      <c r="I128" s="9"/>
      <c r="J128" s="9"/>
      <c r="K128" s="9"/>
      <c r="L128" s="9"/>
      <c r="M128" s="9"/>
      <c r="N128" s="15"/>
      <c r="O128" s="15"/>
      <c r="P128" s="15"/>
      <c r="Q128" s="9"/>
      <c r="R128" s="9"/>
      <c r="S128" s="9"/>
    </row>
    <row r="129" spans="3:19" ht="19.899999999999999" customHeight="1" x14ac:dyDescent="0.25">
      <c r="C129" s="88"/>
      <c r="D129" s="97"/>
      <c r="E129" s="88"/>
      <c r="F129" s="88"/>
      <c r="G129" s="14"/>
      <c r="H129" s="14"/>
      <c r="I129" s="9"/>
      <c r="J129" s="9"/>
      <c r="K129" s="9"/>
      <c r="L129" s="9"/>
      <c r="M129" s="9"/>
      <c r="N129" s="15"/>
      <c r="O129" s="15"/>
      <c r="P129" s="15"/>
      <c r="Q129" s="9"/>
      <c r="R129" s="9"/>
      <c r="S129" s="9"/>
    </row>
    <row r="130" spans="3:19" ht="19.899999999999999" customHeight="1" x14ac:dyDescent="0.25">
      <c r="C130" s="88"/>
      <c r="D130" s="97"/>
      <c r="E130" s="88"/>
      <c r="F130" s="88"/>
      <c r="G130" s="14"/>
      <c r="H130" s="14"/>
      <c r="I130" s="9"/>
      <c r="J130" s="9"/>
      <c r="K130" s="9"/>
      <c r="L130" s="9"/>
      <c r="M130" s="9"/>
      <c r="N130" s="15"/>
      <c r="O130" s="15"/>
      <c r="P130" s="15"/>
      <c r="Q130" s="9"/>
      <c r="R130" s="9"/>
      <c r="S130" s="9"/>
    </row>
    <row r="131" spans="3:19" ht="19.899999999999999" customHeight="1" x14ac:dyDescent="0.25">
      <c r="C131" s="88"/>
      <c r="D131" s="97"/>
      <c r="E131" s="88"/>
      <c r="F131" s="88"/>
      <c r="G131" s="14"/>
      <c r="H131" s="14"/>
      <c r="I131" s="9"/>
      <c r="J131" s="9"/>
      <c r="K131" s="9"/>
      <c r="L131" s="9"/>
      <c r="M131" s="9"/>
      <c r="N131" s="15"/>
      <c r="O131" s="15"/>
      <c r="P131" s="15"/>
      <c r="Q131" s="9"/>
      <c r="R131" s="9"/>
      <c r="S131" s="9"/>
    </row>
    <row r="132" spans="3:19" ht="19.899999999999999" customHeight="1" x14ac:dyDescent="0.25">
      <c r="C132" s="88"/>
      <c r="D132" s="97"/>
      <c r="E132" s="88"/>
      <c r="F132" s="88"/>
      <c r="G132" s="14"/>
      <c r="H132" s="14"/>
      <c r="I132" s="9"/>
      <c r="J132" s="9"/>
      <c r="K132" s="9"/>
      <c r="L132" s="9"/>
      <c r="M132" s="9"/>
      <c r="N132" s="15"/>
      <c r="O132" s="15"/>
      <c r="P132" s="15"/>
      <c r="Q132" s="9"/>
      <c r="R132" s="9"/>
      <c r="S132" s="9"/>
    </row>
    <row r="133" spans="3:19" ht="19.899999999999999" customHeight="1" x14ac:dyDescent="0.25">
      <c r="C133" s="88"/>
      <c r="D133" s="97"/>
      <c r="E133" s="88"/>
      <c r="F133" s="88"/>
      <c r="G133" s="14"/>
      <c r="H133" s="14"/>
      <c r="I133" s="9"/>
      <c r="J133" s="9"/>
      <c r="K133" s="9"/>
      <c r="L133" s="9"/>
      <c r="M133" s="9"/>
      <c r="N133" s="15"/>
      <c r="O133" s="15"/>
      <c r="P133" s="15"/>
      <c r="Q133" s="9"/>
      <c r="R133" s="9"/>
      <c r="S133" s="9"/>
    </row>
    <row r="134" spans="3:19" ht="19.899999999999999" customHeight="1" x14ac:dyDescent="0.25">
      <c r="C134" s="88"/>
      <c r="D134" s="97"/>
      <c r="E134" s="88"/>
      <c r="F134" s="88"/>
      <c r="G134" s="14"/>
      <c r="H134" s="14"/>
      <c r="I134" s="9"/>
      <c r="J134" s="9"/>
      <c r="K134" s="9"/>
      <c r="L134" s="9"/>
      <c r="M134" s="9"/>
      <c r="N134" s="15"/>
      <c r="O134" s="15"/>
      <c r="P134" s="15"/>
    </row>
    <row r="135" spans="3:19" ht="19.899999999999999" customHeight="1" x14ac:dyDescent="0.25">
      <c r="C135" s="1"/>
      <c r="E135" s="1"/>
      <c r="F135" s="1"/>
      <c r="J135" s="1"/>
    </row>
    <row r="136" spans="3:19" ht="19.899999999999999" customHeight="1" x14ac:dyDescent="0.25">
      <c r="C136" s="1"/>
      <c r="E136" s="1"/>
      <c r="F136" s="1"/>
      <c r="J136" s="1"/>
    </row>
    <row r="137" spans="3:19" ht="19.899999999999999" customHeight="1" x14ac:dyDescent="0.25">
      <c r="C137" s="1"/>
      <c r="E137" s="1"/>
      <c r="F137" s="1"/>
      <c r="J137" s="1"/>
    </row>
    <row r="138" spans="3:19" ht="19.899999999999999" customHeight="1" x14ac:dyDescent="0.25">
      <c r="C138" s="1"/>
      <c r="E138" s="1"/>
      <c r="F138" s="1"/>
      <c r="J138" s="1"/>
    </row>
    <row r="139" spans="3:19" ht="19.899999999999999" customHeight="1" x14ac:dyDescent="0.25">
      <c r="C139" s="1"/>
      <c r="E139" s="1"/>
      <c r="F139" s="1"/>
      <c r="J139" s="1"/>
    </row>
    <row r="140" spans="3:19" ht="19.899999999999999" customHeight="1" x14ac:dyDescent="0.25">
      <c r="C140" s="1"/>
      <c r="E140" s="1"/>
      <c r="F140" s="1"/>
      <c r="J140" s="1"/>
    </row>
    <row r="141" spans="3:19" ht="19.899999999999999" customHeight="1" x14ac:dyDescent="0.25">
      <c r="C141" s="1"/>
      <c r="E141" s="1"/>
      <c r="F141" s="1"/>
      <c r="J141" s="1"/>
    </row>
    <row r="142" spans="3:19" ht="19.899999999999999" customHeight="1" x14ac:dyDescent="0.25">
      <c r="C142" s="1"/>
      <c r="E142" s="1"/>
      <c r="F142" s="1"/>
      <c r="J142" s="1"/>
    </row>
    <row r="143" spans="3:19" x14ac:dyDescent="0.25">
      <c r="C143" s="1"/>
      <c r="E143" s="1"/>
      <c r="F143" s="1"/>
      <c r="J143" s="1"/>
    </row>
    <row r="144" spans="3:19" x14ac:dyDescent="0.25">
      <c r="C144" s="1"/>
      <c r="E144" s="1"/>
      <c r="F144" s="1"/>
      <c r="J144" s="1"/>
    </row>
    <row r="145" spans="3:10" x14ac:dyDescent="0.25">
      <c r="C145" s="1"/>
      <c r="E145" s="1"/>
      <c r="F145" s="1"/>
      <c r="J145" s="1"/>
    </row>
    <row r="146" spans="3:10" x14ac:dyDescent="0.25">
      <c r="C146" s="1"/>
      <c r="E146" s="1"/>
      <c r="F146" s="1"/>
      <c r="J146" s="1"/>
    </row>
    <row r="147" spans="3:10" x14ac:dyDescent="0.25">
      <c r="C147" s="1"/>
      <c r="E147" s="1"/>
      <c r="F147" s="1"/>
      <c r="J147" s="1"/>
    </row>
    <row r="148" spans="3:10" x14ac:dyDescent="0.25">
      <c r="C148" s="1"/>
      <c r="E148" s="1"/>
      <c r="F148" s="1"/>
      <c r="J148" s="1"/>
    </row>
    <row r="149" spans="3:10" x14ac:dyDescent="0.25">
      <c r="C149" s="1"/>
      <c r="E149" s="1"/>
      <c r="F149" s="1"/>
      <c r="J149" s="1"/>
    </row>
    <row r="150" spans="3:10" x14ac:dyDescent="0.25">
      <c r="C150" s="1"/>
      <c r="E150" s="1"/>
      <c r="F150" s="1"/>
      <c r="J150" s="1"/>
    </row>
    <row r="151" spans="3:10" x14ac:dyDescent="0.25">
      <c r="C151" s="1"/>
      <c r="E151" s="1"/>
      <c r="F151" s="1"/>
      <c r="J151" s="1"/>
    </row>
    <row r="152" spans="3:10" x14ac:dyDescent="0.25">
      <c r="C152" s="1"/>
      <c r="E152" s="1"/>
      <c r="F152" s="1"/>
      <c r="J152" s="1"/>
    </row>
    <row r="153" spans="3:10" x14ac:dyDescent="0.25">
      <c r="C153" s="1"/>
      <c r="E153" s="1"/>
      <c r="F153" s="1"/>
      <c r="J153" s="1"/>
    </row>
    <row r="154" spans="3:10" x14ac:dyDescent="0.25">
      <c r="C154" s="1"/>
      <c r="E154" s="1"/>
      <c r="F154" s="1"/>
      <c r="J154" s="1"/>
    </row>
    <row r="155" spans="3:10" x14ac:dyDescent="0.25">
      <c r="C155" s="1"/>
      <c r="E155" s="1"/>
      <c r="F155" s="1"/>
      <c r="J155" s="1"/>
    </row>
    <row r="156" spans="3:10" x14ac:dyDescent="0.25">
      <c r="C156" s="1"/>
      <c r="E156" s="1"/>
      <c r="F156" s="1"/>
      <c r="J156" s="1"/>
    </row>
    <row r="157" spans="3:10" x14ac:dyDescent="0.25">
      <c r="C157" s="1"/>
      <c r="E157" s="1"/>
      <c r="F157" s="1"/>
      <c r="J157" s="1"/>
    </row>
    <row r="158" spans="3:10" x14ac:dyDescent="0.25">
      <c r="C158" s="1"/>
      <c r="E158" s="1"/>
      <c r="F158" s="1"/>
      <c r="J158" s="1"/>
    </row>
    <row r="159" spans="3:10" x14ac:dyDescent="0.25">
      <c r="C159" s="1"/>
      <c r="E159" s="1"/>
      <c r="F159" s="1"/>
      <c r="J159" s="1"/>
    </row>
    <row r="160" spans="3:10" x14ac:dyDescent="0.25">
      <c r="C160" s="1"/>
      <c r="E160" s="1"/>
      <c r="F160" s="1"/>
      <c r="J160" s="1"/>
    </row>
    <row r="161" spans="3:10" x14ac:dyDescent="0.25">
      <c r="C161" s="1"/>
      <c r="E161" s="1"/>
      <c r="F161" s="1"/>
      <c r="J161" s="1"/>
    </row>
    <row r="162" spans="3:10" x14ac:dyDescent="0.25">
      <c r="C162" s="1"/>
      <c r="E162" s="1"/>
      <c r="F162" s="1"/>
      <c r="J162" s="1"/>
    </row>
    <row r="163" spans="3:10" x14ac:dyDescent="0.25">
      <c r="C163" s="1"/>
      <c r="E163" s="1"/>
      <c r="F163" s="1"/>
      <c r="J163" s="1"/>
    </row>
    <row r="164" spans="3:10" x14ac:dyDescent="0.25">
      <c r="C164" s="1"/>
      <c r="E164" s="1"/>
      <c r="F164" s="1"/>
      <c r="J164" s="1"/>
    </row>
    <row r="165" spans="3:10" x14ac:dyDescent="0.25">
      <c r="C165" s="1"/>
      <c r="E165" s="1"/>
      <c r="F165" s="1"/>
      <c r="J165" s="1"/>
    </row>
    <row r="166" spans="3:10" x14ac:dyDescent="0.25">
      <c r="C166" s="1"/>
      <c r="E166" s="1"/>
      <c r="F166" s="1"/>
      <c r="J166" s="1"/>
    </row>
    <row r="167" spans="3:10" x14ac:dyDescent="0.25">
      <c r="C167" s="1"/>
      <c r="E167" s="1"/>
      <c r="F167" s="1"/>
      <c r="J167" s="1"/>
    </row>
    <row r="168" spans="3:10" x14ac:dyDescent="0.25">
      <c r="C168" s="1"/>
      <c r="E168" s="1"/>
      <c r="F168" s="1"/>
      <c r="J168" s="1"/>
    </row>
    <row r="169" spans="3:10" x14ac:dyDescent="0.25">
      <c r="C169" s="1"/>
      <c r="E169" s="1"/>
      <c r="F169" s="1"/>
      <c r="J169" s="1"/>
    </row>
    <row r="170" spans="3:10" x14ac:dyDescent="0.25">
      <c r="C170" s="1"/>
      <c r="E170" s="1"/>
      <c r="F170" s="1"/>
      <c r="J170" s="1"/>
    </row>
    <row r="171" spans="3:10" x14ac:dyDescent="0.25">
      <c r="C171" s="1"/>
      <c r="E171" s="1"/>
      <c r="F171" s="1"/>
      <c r="J171" s="1"/>
    </row>
    <row r="172" spans="3:10" x14ac:dyDescent="0.25">
      <c r="C172" s="1"/>
      <c r="E172" s="1"/>
      <c r="F172" s="1"/>
      <c r="J172" s="1"/>
    </row>
    <row r="173" spans="3:10" x14ac:dyDescent="0.25">
      <c r="C173" s="1"/>
      <c r="E173" s="1"/>
      <c r="F173" s="1"/>
      <c r="J173" s="1"/>
    </row>
    <row r="174" spans="3:10" x14ac:dyDescent="0.25">
      <c r="C174" s="1"/>
      <c r="E174" s="1"/>
      <c r="F174" s="1"/>
      <c r="J174" s="1"/>
    </row>
    <row r="175" spans="3:10" x14ac:dyDescent="0.25">
      <c r="C175" s="1"/>
      <c r="E175" s="1"/>
      <c r="F175" s="1"/>
      <c r="J175" s="1"/>
    </row>
    <row r="176" spans="3:10" x14ac:dyDescent="0.25">
      <c r="C176" s="1"/>
      <c r="E176" s="1"/>
      <c r="F176" s="1"/>
      <c r="J176" s="1"/>
    </row>
    <row r="177" spans="3:10" x14ac:dyDescent="0.25">
      <c r="C177" s="1"/>
      <c r="E177" s="1"/>
      <c r="F177" s="1"/>
      <c r="J177" s="1"/>
    </row>
    <row r="178" spans="3:10" x14ac:dyDescent="0.25">
      <c r="C178" s="1"/>
      <c r="E178" s="1"/>
      <c r="F178" s="1"/>
      <c r="J178" s="1"/>
    </row>
    <row r="179" spans="3:10" x14ac:dyDescent="0.25">
      <c r="C179" s="1"/>
      <c r="E179" s="1"/>
      <c r="F179" s="1"/>
      <c r="J179" s="1"/>
    </row>
    <row r="180" spans="3:10" x14ac:dyDescent="0.25">
      <c r="C180" s="1"/>
      <c r="E180" s="1"/>
      <c r="F180" s="1"/>
      <c r="J180" s="1"/>
    </row>
    <row r="181" spans="3:10" x14ac:dyDescent="0.25">
      <c r="C181" s="1"/>
      <c r="E181" s="1"/>
      <c r="F181" s="1"/>
      <c r="J181" s="1"/>
    </row>
    <row r="182" spans="3:10" x14ac:dyDescent="0.25">
      <c r="C182" s="1"/>
      <c r="E182" s="1"/>
      <c r="F182" s="1"/>
      <c r="J182" s="1"/>
    </row>
    <row r="183" spans="3:10" x14ac:dyDescent="0.25">
      <c r="C183" s="1"/>
      <c r="E183" s="1"/>
      <c r="F183" s="1"/>
      <c r="J183" s="1"/>
    </row>
    <row r="184" spans="3:10" x14ac:dyDescent="0.25">
      <c r="C184" s="1"/>
      <c r="E184" s="1"/>
      <c r="F184" s="1"/>
      <c r="J184" s="1"/>
    </row>
    <row r="185" spans="3:10" x14ac:dyDescent="0.25">
      <c r="C185" s="1"/>
      <c r="E185" s="1"/>
      <c r="F185" s="1"/>
      <c r="J185" s="1"/>
    </row>
    <row r="186" spans="3:10" x14ac:dyDescent="0.25">
      <c r="C186" s="1"/>
      <c r="E186" s="1"/>
      <c r="F186" s="1"/>
      <c r="J186" s="1"/>
    </row>
    <row r="187" spans="3:10" x14ac:dyDescent="0.25">
      <c r="C187" s="1"/>
      <c r="E187" s="1"/>
      <c r="F187" s="1"/>
      <c r="J187" s="1"/>
    </row>
    <row r="188" spans="3:10" x14ac:dyDescent="0.25">
      <c r="C188" s="1"/>
      <c r="E188" s="1"/>
      <c r="F188" s="1"/>
      <c r="J188" s="1"/>
    </row>
    <row r="189" spans="3:10" x14ac:dyDescent="0.25">
      <c r="C189" s="1"/>
      <c r="E189" s="1"/>
      <c r="F189" s="1"/>
      <c r="J189" s="1"/>
    </row>
    <row r="190" spans="3:10" x14ac:dyDescent="0.25">
      <c r="C190" s="1"/>
      <c r="E190" s="1"/>
      <c r="F190" s="1"/>
      <c r="J190" s="1"/>
    </row>
    <row r="191" spans="3:10" x14ac:dyDescent="0.25">
      <c r="C191" s="1"/>
      <c r="E191" s="1"/>
      <c r="F191" s="1"/>
      <c r="J191" s="1"/>
    </row>
    <row r="192" spans="3:10" x14ac:dyDescent="0.25">
      <c r="C192" s="1"/>
      <c r="E192" s="1"/>
      <c r="F192" s="1"/>
      <c r="J192" s="1"/>
    </row>
    <row r="193" spans="3:10" x14ac:dyDescent="0.25">
      <c r="C193" s="1"/>
      <c r="E193" s="1"/>
      <c r="F193" s="1"/>
      <c r="J193" s="1"/>
    </row>
    <row r="194" spans="3:10" x14ac:dyDescent="0.25">
      <c r="C194" s="1"/>
      <c r="E194" s="1"/>
      <c r="F194" s="1"/>
      <c r="J194" s="1"/>
    </row>
    <row r="195" spans="3:10" x14ac:dyDescent="0.25">
      <c r="C195" s="1"/>
      <c r="E195" s="1"/>
      <c r="F195" s="1"/>
      <c r="J195" s="1"/>
    </row>
    <row r="196" spans="3:10" x14ac:dyDescent="0.25">
      <c r="C196" s="1"/>
      <c r="E196" s="1"/>
      <c r="F196" s="1"/>
      <c r="J196" s="1"/>
    </row>
    <row r="197" spans="3:10" x14ac:dyDescent="0.25">
      <c r="C197" s="1"/>
      <c r="E197" s="1"/>
      <c r="F197" s="1"/>
      <c r="J197" s="1"/>
    </row>
    <row r="198" spans="3:10" x14ac:dyDescent="0.25">
      <c r="C198" s="1"/>
      <c r="E198" s="1"/>
      <c r="F198" s="1"/>
      <c r="J198" s="1"/>
    </row>
    <row r="199" spans="3:10" x14ac:dyDescent="0.25">
      <c r="C199" s="1"/>
      <c r="E199" s="1"/>
      <c r="F199" s="1"/>
      <c r="J199" s="1"/>
    </row>
    <row r="200" spans="3:10" x14ac:dyDescent="0.25">
      <c r="C200" s="1"/>
      <c r="E200" s="1"/>
      <c r="F200" s="1"/>
      <c r="J200" s="1"/>
    </row>
    <row r="201" spans="3:10" x14ac:dyDescent="0.25">
      <c r="C201" s="1"/>
      <c r="E201" s="1"/>
      <c r="F201" s="1"/>
      <c r="J201" s="1"/>
    </row>
    <row r="202" spans="3:10" x14ac:dyDescent="0.25">
      <c r="C202" s="1"/>
      <c r="E202" s="1"/>
      <c r="F202" s="1"/>
      <c r="J202" s="1"/>
    </row>
    <row r="203" spans="3:10" x14ac:dyDescent="0.25">
      <c r="C203" s="1"/>
      <c r="E203" s="1"/>
      <c r="F203" s="1"/>
      <c r="J203" s="1"/>
    </row>
    <row r="204" spans="3:10" x14ac:dyDescent="0.25">
      <c r="C204" s="1"/>
      <c r="E204" s="1"/>
      <c r="F204" s="1"/>
      <c r="J204" s="1"/>
    </row>
    <row r="205" spans="3:10" x14ac:dyDescent="0.25">
      <c r="C205" s="1"/>
      <c r="E205" s="1"/>
      <c r="F205" s="1"/>
      <c r="J205" s="1"/>
    </row>
    <row r="206" spans="3:10" x14ac:dyDescent="0.25">
      <c r="C206" s="1"/>
      <c r="E206" s="1"/>
      <c r="F206" s="1"/>
      <c r="J206" s="1"/>
    </row>
    <row r="207" spans="3:10" x14ac:dyDescent="0.25">
      <c r="C207" s="1"/>
      <c r="E207" s="1"/>
      <c r="F207" s="1"/>
      <c r="J207" s="1"/>
    </row>
    <row r="208" spans="3:10" x14ac:dyDescent="0.25">
      <c r="C208" s="1"/>
      <c r="E208" s="1"/>
      <c r="F208" s="1"/>
      <c r="J208" s="1"/>
    </row>
    <row r="209" spans="3:10" x14ac:dyDescent="0.25">
      <c r="C209" s="1"/>
      <c r="E209" s="1"/>
      <c r="F209" s="1"/>
      <c r="J209" s="1"/>
    </row>
    <row r="210" spans="3:10" x14ac:dyDescent="0.25">
      <c r="C210" s="1"/>
      <c r="E210" s="1"/>
      <c r="F210" s="1"/>
      <c r="J210" s="1"/>
    </row>
    <row r="211" spans="3:10" x14ac:dyDescent="0.25">
      <c r="C211" s="1"/>
      <c r="E211" s="1"/>
      <c r="F211" s="1"/>
      <c r="J211" s="1"/>
    </row>
    <row r="212" spans="3:10" x14ac:dyDescent="0.25">
      <c r="C212" s="1"/>
      <c r="E212" s="1"/>
      <c r="F212" s="1"/>
      <c r="J212" s="1"/>
    </row>
    <row r="213" spans="3:10" x14ac:dyDescent="0.25">
      <c r="C213" s="1"/>
      <c r="E213" s="1"/>
      <c r="F213" s="1"/>
      <c r="J213" s="1"/>
    </row>
    <row r="214" spans="3:10" x14ac:dyDescent="0.25">
      <c r="C214" s="1"/>
      <c r="E214" s="1"/>
      <c r="F214" s="1"/>
      <c r="J214" s="1"/>
    </row>
    <row r="215" spans="3:10" x14ac:dyDescent="0.25">
      <c r="C215" s="1"/>
      <c r="E215" s="1"/>
      <c r="F215" s="1"/>
      <c r="J215" s="1"/>
    </row>
    <row r="216" spans="3:10" x14ac:dyDescent="0.25">
      <c r="C216" s="1"/>
      <c r="E216" s="1"/>
      <c r="F216" s="1"/>
      <c r="J216" s="1"/>
    </row>
    <row r="217" spans="3:10" x14ac:dyDescent="0.25">
      <c r="C217" s="1"/>
      <c r="E217" s="1"/>
      <c r="F217" s="1"/>
      <c r="J217" s="1"/>
    </row>
    <row r="218" spans="3:10" x14ac:dyDescent="0.25">
      <c r="C218" s="1"/>
      <c r="E218" s="1"/>
      <c r="F218" s="1"/>
      <c r="J218" s="1"/>
    </row>
    <row r="219" spans="3:10" x14ac:dyDescent="0.25">
      <c r="C219" s="1"/>
      <c r="E219" s="1"/>
      <c r="F219" s="1"/>
      <c r="J219" s="1"/>
    </row>
    <row r="220" spans="3:10" x14ac:dyDescent="0.25">
      <c r="C220" s="1"/>
      <c r="E220" s="1"/>
      <c r="F220" s="1"/>
      <c r="J220" s="1"/>
    </row>
    <row r="221" spans="3:10" x14ac:dyDescent="0.25">
      <c r="C221" s="1"/>
      <c r="E221" s="1"/>
      <c r="F221" s="1"/>
      <c r="J221" s="1"/>
    </row>
    <row r="222" spans="3:10" x14ac:dyDescent="0.25">
      <c r="C222" s="1"/>
      <c r="E222" s="1"/>
      <c r="F222" s="1"/>
      <c r="J222" s="1"/>
    </row>
    <row r="223" spans="3:10" x14ac:dyDescent="0.25">
      <c r="C223" s="1"/>
      <c r="E223" s="1"/>
      <c r="F223" s="1"/>
      <c r="J223" s="1"/>
    </row>
    <row r="224" spans="3:10" x14ac:dyDescent="0.25">
      <c r="C224" s="1"/>
      <c r="E224" s="1"/>
      <c r="F224" s="1"/>
      <c r="J224" s="1"/>
    </row>
    <row r="225" spans="3:10" x14ac:dyDescent="0.25">
      <c r="C225" s="1"/>
      <c r="E225" s="1"/>
      <c r="F225" s="1"/>
      <c r="J225" s="1"/>
    </row>
    <row r="226" spans="3:10" x14ac:dyDescent="0.25">
      <c r="C226" s="1"/>
      <c r="E226" s="1"/>
      <c r="F226" s="1"/>
      <c r="J226" s="1"/>
    </row>
    <row r="227" spans="3:10" x14ac:dyDescent="0.25">
      <c r="C227" s="1"/>
      <c r="E227" s="1"/>
      <c r="F227" s="1"/>
      <c r="J227" s="1"/>
    </row>
    <row r="228" spans="3:10" x14ac:dyDescent="0.25">
      <c r="C228" s="1"/>
      <c r="E228" s="1"/>
      <c r="F228" s="1"/>
      <c r="J228" s="1"/>
    </row>
    <row r="229" spans="3:10" x14ac:dyDescent="0.25">
      <c r="C229" s="1"/>
      <c r="E229" s="1"/>
      <c r="F229" s="1"/>
      <c r="J229" s="1"/>
    </row>
    <row r="230" spans="3:10" x14ac:dyDescent="0.25">
      <c r="C230" s="1"/>
      <c r="E230" s="1"/>
      <c r="F230" s="1"/>
      <c r="J230" s="1"/>
    </row>
    <row r="231" spans="3:10" x14ac:dyDescent="0.25">
      <c r="C231" s="1"/>
      <c r="E231" s="1"/>
      <c r="F231" s="1"/>
      <c r="J231" s="1"/>
    </row>
    <row r="232" spans="3:10" x14ac:dyDescent="0.25">
      <c r="C232" s="1"/>
      <c r="E232" s="1"/>
      <c r="F232" s="1"/>
      <c r="J232" s="1"/>
    </row>
    <row r="233" spans="3:10" x14ac:dyDescent="0.25">
      <c r="C233" s="1"/>
      <c r="E233" s="1"/>
      <c r="F233" s="1"/>
      <c r="J233" s="1"/>
    </row>
    <row r="234" spans="3:10" x14ac:dyDescent="0.25">
      <c r="C234" s="1"/>
      <c r="E234" s="1"/>
      <c r="F234" s="1"/>
      <c r="J234" s="1"/>
    </row>
    <row r="235" spans="3:10" x14ac:dyDescent="0.25">
      <c r="C235" s="1"/>
      <c r="E235" s="1"/>
      <c r="F235" s="1"/>
      <c r="J235" s="1"/>
    </row>
    <row r="236" spans="3:10" x14ac:dyDescent="0.25">
      <c r="C236" s="1"/>
      <c r="E236" s="1"/>
      <c r="F236" s="1"/>
      <c r="J236" s="1"/>
    </row>
    <row r="237" spans="3:10" x14ac:dyDescent="0.25">
      <c r="C237" s="1"/>
      <c r="E237" s="1"/>
      <c r="F237" s="1"/>
      <c r="J237" s="1"/>
    </row>
    <row r="238" spans="3:10" x14ac:dyDescent="0.25">
      <c r="C238" s="1"/>
      <c r="E238" s="1"/>
      <c r="F238" s="1"/>
      <c r="J238" s="1"/>
    </row>
    <row r="239" spans="3:10" x14ac:dyDescent="0.25">
      <c r="C239" s="1"/>
      <c r="E239" s="1"/>
      <c r="F239" s="1"/>
      <c r="J239" s="1"/>
    </row>
    <row r="240" spans="3:10" x14ac:dyDescent="0.25">
      <c r="C240" s="1"/>
      <c r="E240" s="1"/>
      <c r="F240" s="1"/>
      <c r="J240" s="1"/>
    </row>
    <row r="241" spans="3:10" x14ac:dyDescent="0.25">
      <c r="C241" s="1"/>
      <c r="E241" s="1"/>
      <c r="F241" s="1"/>
      <c r="J241" s="1"/>
    </row>
    <row r="242" spans="3:10" x14ac:dyDescent="0.25">
      <c r="C242" s="1"/>
      <c r="E242" s="1"/>
      <c r="F242" s="1"/>
      <c r="J242" s="1"/>
    </row>
    <row r="243" spans="3:10" x14ac:dyDescent="0.25">
      <c r="C243" s="1"/>
      <c r="E243" s="1"/>
      <c r="F243" s="1"/>
      <c r="J243" s="1"/>
    </row>
    <row r="244" spans="3:10" x14ac:dyDescent="0.25">
      <c r="C244" s="1"/>
      <c r="E244" s="1"/>
      <c r="F244" s="1"/>
      <c r="J244" s="1"/>
    </row>
    <row r="245" spans="3:10" x14ac:dyDescent="0.25">
      <c r="C245" s="1"/>
      <c r="E245" s="1"/>
      <c r="F245" s="1"/>
      <c r="J245" s="1"/>
    </row>
    <row r="246" spans="3:10" x14ac:dyDescent="0.25">
      <c r="C246" s="1"/>
      <c r="E246" s="1"/>
      <c r="F246" s="1"/>
      <c r="J246" s="1"/>
    </row>
    <row r="247" spans="3:10" x14ac:dyDescent="0.25">
      <c r="C247" s="1"/>
      <c r="E247" s="1"/>
      <c r="F247" s="1"/>
      <c r="J247" s="1"/>
    </row>
    <row r="248" spans="3:10" x14ac:dyDescent="0.25">
      <c r="C248" s="1"/>
      <c r="E248" s="1"/>
      <c r="F248" s="1"/>
      <c r="J248" s="1"/>
    </row>
    <row r="249" spans="3:10" x14ac:dyDescent="0.25">
      <c r="C249" s="1"/>
      <c r="E249" s="1"/>
      <c r="F249" s="1"/>
      <c r="J249" s="1"/>
    </row>
    <row r="250" spans="3:10" x14ac:dyDescent="0.25">
      <c r="C250" s="1"/>
      <c r="E250" s="1"/>
      <c r="F250" s="1"/>
      <c r="J250" s="1"/>
    </row>
    <row r="251" spans="3:10" x14ac:dyDescent="0.25">
      <c r="C251" s="1"/>
      <c r="E251" s="1"/>
      <c r="F251" s="1"/>
      <c r="J251" s="1"/>
    </row>
    <row r="252" spans="3:10" x14ac:dyDescent="0.25">
      <c r="C252" s="1"/>
      <c r="E252" s="1"/>
      <c r="F252" s="1"/>
      <c r="J252" s="1"/>
    </row>
    <row r="253" spans="3:10" x14ac:dyDescent="0.25">
      <c r="C253" s="1"/>
      <c r="E253" s="1"/>
      <c r="F253" s="1"/>
      <c r="J253" s="1"/>
    </row>
    <row r="254" spans="3:10" x14ac:dyDescent="0.25">
      <c r="C254" s="1"/>
      <c r="E254" s="1"/>
      <c r="F254" s="1"/>
      <c r="J254" s="1"/>
    </row>
    <row r="255" spans="3:10" x14ac:dyDescent="0.25">
      <c r="C255" s="1"/>
      <c r="E255" s="1"/>
      <c r="F255" s="1"/>
      <c r="J255" s="1"/>
    </row>
    <row r="256" spans="3:10" x14ac:dyDescent="0.25">
      <c r="C256" s="1"/>
      <c r="E256" s="1"/>
      <c r="F256" s="1"/>
      <c r="J256" s="1"/>
    </row>
    <row r="257" spans="3:10" x14ac:dyDescent="0.25">
      <c r="C257" s="1"/>
      <c r="E257" s="1"/>
      <c r="F257" s="1"/>
      <c r="J257" s="1"/>
    </row>
    <row r="258" spans="3:10" x14ac:dyDescent="0.25">
      <c r="C258" s="1"/>
      <c r="E258" s="1"/>
      <c r="F258" s="1"/>
      <c r="J258" s="1"/>
    </row>
    <row r="259" spans="3:10" x14ac:dyDescent="0.25">
      <c r="C259" s="1"/>
      <c r="E259" s="1"/>
      <c r="F259" s="1"/>
      <c r="J259" s="1"/>
    </row>
    <row r="260" spans="3:10" x14ac:dyDescent="0.25">
      <c r="C260" s="1"/>
      <c r="E260" s="1"/>
      <c r="F260" s="1"/>
      <c r="J260" s="1"/>
    </row>
    <row r="261" spans="3:10" x14ac:dyDescent="0.25">
      <c r="C261" s="1"/>
      <c r="E261" s="1"/>
      <c r="F261" s="1"/>
      <c r="J261" s="1"/>
    </row>
    <row r="262" spans="3:10" x14ac:dyDescent="0.25">
      <c r="C262" s="1"/>
      <c r="E262" s="1"/>
      <c r="F262" s="1"/>
      <c r="J262" s="1"/>
    </row>
    <row r="263" spans="3:10" x14ac:dyDescent="0.25">
      <c r="C263" s="1"/>
      <c r="E263" s="1"/>
      <c r="F263" s="1"/>
      <c r="J263" s="1"/>
    </row>
    <row r="264" spans="3:10" x14ac:dyDescent="0.25">
      <c r="C264" s="1"/>
      <c r="E264" s="1"/>
      <c r="F264" s="1"/>
      <c r="J264" s="1"/>
    </row>
    <row r="265" spans="3:10" x14ac:dyDescent="0.25">
      <c r="C265" s="1"/>
      <c r="E265" s="1"/>
      <c r="F265" s="1"/>
      <c r="J265" s="1"/>
    </row>
  </sheetData>
  <sheetProtection algorithmName="SHA-512" hashValue="hQZ238zbvbc1OMVGbr0EQLp0FzcKYs1Bzr0HCfpWC93MyUAyP1f3Vw5G0awurKioLEZYLUGBK0s0VuiKT7k/hw==" saltValue="TSk/NLJz0A2rtOlrW6ZFlg==" spinCount="100000" sheet="1" objects="1" scenarios="1"/>
  <mergeCells count="54">
    <mergeCell ref="L13:L14"/>
    <mergeCell ref="P24:P25"/>
    <mergeCell ref="Q24:Q25"/>
    <mergeCell ref="T24:T25"/>
    <mergeCell ref="B24:B25"/>
    <mergeCell ref="C24:C25"/>
    <mergeCell ref="D24:D25"/>
    <mergeCell ref="E24:E25"/>
    <mergeCell ref="L16:L17"/>
    <mergeCell ref="Q42:Q43"/>
    <mergeCell ref="T42:T43"/>
    <mergeCell ref="V42:V43"/>
    <mergeCell ref="L39:L43"/>
    <mergeCell ref="L24:L35"/>
    <mergeCell ref="B42:B43"/>
    <mergeCell ref="C42:C43"/>
    <mergeCell ref="D42:D43"/>
    <mergeCell ref="E42:E43"/>
    <mergeCell ref="P42:P43"/>
    <mergeCell ref="P11:P12"/>
    <mergeCell ref="Q11:Q12"/>
    <mergeCell ref="T11:T12"/>
    <mergeCell ref="V11:V12"/>
    <mergeCell ref="D8:D9"/>
    <mergeCell ref="E8:E9"/>
    <mergeCell ref="L7:L10"/>
    <mergeCell ref="P8:P9"/>
    <mergeCell ref="Q8:Q9"/>
    <mergeCell ref="B11:B12"/>
    <mergeCell ref="C11:C12"/>
    <mergeCell ref="D11:D12"/>
    <mergeCell ref="E11:E12"/>
    <mergeCell ref="L11:L12"/>
    <mergeCell ref="B49:G49"/>
    <mergeCell ref="R48:T48"/>
    <mergeCell ref="R47:T47"/>
    <mergeCell ref="B47:G47"/>
    <mergeCell ref="B48:H48"/>
    <mergeCell ref="V29:V32"/>
    <mergeCell ref="V34:V35"/>
    <mergeCell ref="V39:V40"/>
    <mergeCell ref="V24:V25"/>
    <mergeCell ref="B1:D1"/>
    <mergeCell ref="G5:H5"/>
    <mergeCell ref="I7:I45"/>
    <mergeCell ref="J7:J45"/>
    <mergeCell ref="K7:K45"/>
    <mergeCell ref="M7:M45"/>
    <mergeCell ref="N7:N45"/>
    <mergeCell ref="O7:O45"/>
    <mergeCell ref="B8:B9"/>
    <mergeCell ref="C8:C9"/>
    <mergeCell ref="T8:T9"/>
    <mergeCell ref="V8:V9"/>
  </mergeCells>
  <conditionalFormatting sqref="R7:R45 G7:H45">
    <cfRule type="notContainsBlanks" dxfId="5" priority="79">
      <formula>LEN(TRIM(G7))&gt;0</formula>
    </cfRule>
    <cfRule type="notContainsBlanks" dxfId="4" priority="80">
      <formula>LEN(TRIM(G7))&gt;0</formula>
    </cfRule>
    <cfRule type="containsBlanks" dxfId="3" priority="82">
      <formula>LEN(TRIM(G7))=0</formula>
    </cfRule>
  </conditionalFormatting>
  <conditionalFormatting sqref="G7:H45">
    <cfRule type="notContainsBlanks" dxfId="2" priority="78">
      <formula>LEN(TRIM(G7))&gt;0</formula>
    </cfRule>
  </conditionalFormatting>
  <conditionalFormatting sqref="T7:T8 T10:T11 T13:T24 T26:T42 T44:T45">
    <cfRule type="cellIs" dxfId="1" priority="1" operator="equal">
      <formula>"NEVYHOVUJE"</formula>
    </cfRule>
    <cfRule type="cellIs" dxfId="0" priority="2" operator="equal">
      <formula>"VYHOVUJE"</formula>
    </cfRule>
  </conditionalFormatting>
  <dataValidations count="3">
    <dataValidation type="list" allowBlank="1" showInputMessage="1" showErrorMessage="1" sqref="E7:E8 E10:E11 E13:E24 E26:E42 E44:E45" xr:uid="{349A6282-9232-40B5-B155-0C95E3B5B228}">
      <formula1>"ks,bal,sada,m,"</formula1>
    </dataValidation>
    <dataValidation type="list" allowBlank="1" showInputMessage="1" showErrorMessage="1" sqref="J7" xr:uid="{36043F0E-2528-4AED-BB83-961E6D12AB3E}">
      <formula1>"ANO,NE"</formula1>
    </dataValidation>
    <dataValidation type="list" allowBlank="1" showInputMessage="1" showErrorMessage="1" sqref="V26:V29 V33:V34 V36:V39 V7:V8 V10:V11 V13:V24 V41:V42 V44:V45" xr:uid="{BE23EC8F-2F1C-43D7-ADAF-3E07DF99C056}">
      <formula1>#REF!</formula1>
    </dataValidation>
  </dataValidations>
  <hyperlinks>
    <hyperlink ref="H6" location="'Výpočetní technika'!B48" display="Odkaz na splnění požadavku Energy star nebo TCO Certified a energetický štítek*" xr:uid="{0E801994-2ECD-44E8-BD33-0C5DC5D2B31D}"/>
  </hyperlinks>
  <pageMargins left="0.19685039370078741" right="0.15748031496062992" top="0.31496062992125984" bottom="0.11811023622047245" header="7.874015748031496E-2" footer="7.874015748031496E-2"/>
  <pageSetup paperSize="9" scale="17" orientation="portrait" r:id="rId1"/>
  <ignoredErrors>
    <ignoredError sqref="S9 S12 S25 S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Výpočetní technika</vt:lpstr>
      <vt:lpstr>'Výpočetní technika'!Oblast_tisku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08.03.2021</dc:description>
  <cp:lastModifiedBy>vitkov</cp:lastModifiedBy>
  <cp:revision>3</cp:revision>
  <cp:lastPrinted>2025-05-14T08:07:49Z</cp:lastPrinted>
  <dcterms:created xsi:type="dcterms:W3CDTF">2014-03-05T12:43:32Z</dcterms:created>
  <dcterms:modified xsi:type="dcterms:W3CDTF">2025-06-04T06:46:17Z</dcterms:modified>
</cp:coreProperties>
</file>