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65_NPO\1 výzva\"/>
    </mc:Choice>
  </mc:AlternateContent>
  <xr:revisionPtr revIDLastSave="0" documentId="13_ncr:1_{06C54796-360B-4131-B25E-7F8BF78C41F4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9" i="1"/>
  <c r="S8" i="1"/>
  <c r="P10" i="1" l="1"/>
  <c r="P11" i="1"/>
  <c r="P12" i="1"/>
  <c r="S10" i="1"/>
  <c r="T10" i="1"/>
  <c r="S11" i="1"/>
  <c r="T11" i="1"/>
  <c r="S12" i="1"/>
  <c r="T12" i="1"/>
  <c r="S7" i="1"/>
  <c r="P7" i="1"/>
  <c r="Q15" i="1" l="1"/>
  <c r="R15" i="1"/>
</calcChain>
</file>

<file path=xl/sharedStrings.xml><?xml version="1.0" encoding="utf-8"?>
<sst xmlns="http://schemas.openxmlformats.org/spreadsheetml/2006/main" count="61" uniqueCount="53">
  <si>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</si>
  <si>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</si>
  <si>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</si>
  <si>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</si>
  <si>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</si>
  <si>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</si>
  <si>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</si>
  <si>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</si>
  <si>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</si>
  <si>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</si>
  <si>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</si>
  <si>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30231310-3 - Ploché monitory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</si>
  <si>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</si>
  <si>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</si>
  <si>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</si>
  <si>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</si>
  <si>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</si>
  <si>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</si>
  <si>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</si>
  <si>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</si>
  <si>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</si>
  <si>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</si>
  <si>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</si>
  <si>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</si>
  <si>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</si>
  <si>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</si>
  <si>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</si>
  <si>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</si>
  <si>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</si>
  <si>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</si>
  <si>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NE</t>
  </si>
  <si>
    <t>Společná faktura</t>
  </si>
  <si>
    <t>ks</t>
  </si>
  <si>
    <t xml:space="preserve">Příloha č. 2 Kupní smlouvy - technická specifikace
Výpočetní technika (III.) 065 - 2025 </t>
  </si>
  <si>
    <t>Počítač + monitor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</si>
  <si>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</si>
  <si>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</si>
  <si>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Národní plán obnovy pro oblast vysokých škol pro roky 2023–2025
Název projektu: ZČU 2025: Směrem k udržitelné univerzitě (NPO 7.4)
Číslo projektu: NPO_ZCU_MSMT-2140/2024-4</t>
  </si>
  <si>
    <t>Záruka na počítač 5 let,
 servis NBD on-site.</t>
  </si>
  <si>
    <t>Operační systém Windows 11 Pro, předinstalovaný (nesmí to být licence typu K12 (EDU).
OS Windows požadujeme z důvodu kompatibility s interními aplikacemi ZČU (Stag, Magion,...).</t>
  </si>
  <si>
    <t>Záruka na monitor 3 roky on-site.</t>
  </si>
  <si>
    <t>Monitor 23,8", rozlišení 1920 x 1080, panel IPS, flicker-free, LED podsvícení, nastavitelná výška, pivot, matný nebo antireflexní. 
Rozhraní: 1x HDMI, 1x DP, 1x VGA, 3x USB 3.2 Type-A, 1x USB 3.2 Type-C. 
Záruka: 3 roky on-site.</t>
  </si>
  <si>
    <t>Splitter vstup 1x DP(M), výstup 2x HDMI(F), podpora MST, HDR, 3D, HDCP 1.4 a 2.2, DSC, rozlišení: FHD 1080p, 4K*2K@60Hz.</t>
  </si>
  <si>
    <t>Příslušenství - Splitter</t>
  </si>
  <si>
    <t>HDMI kabel propojovací, optický, podpora 4K@60Hz, HDR, HDCP 2.2; délka 25 m, pozlacené konektory, rovné zakončení.</t>
  </si>
  <si>
    <t>Příslušenství - HDMI kabel</t>
  </si>
  <si>
    <t>Příslušenství - UTP kabel</t>
  </si>
  <si>
    <t>UTP kabel, 305 m, CAT5E, drát, plný měděný vodič 24 AWG, nestíněný, plášť LSOH, třída reakce na oheň:Dca-s1,d2,a1.</t>
  </si>
  <si>
    <t>30 dní</t>
  </si>
  <si>
    <t>Milan Mašek,
Tel.: 728 099 999,
37763 8418</t>
  </si>
  <si>
    <t>Univerzitní 22, 
301 00 Plzeň,
Fakulta strojní - Katedra průmyslového inženýrství a managementu,
místnost UL 301</t>
  </si>
  <si>
    <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</si>
  <si>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Procesor: min. 14 jader, výkon min. 31 800 bodů dle CPU passmark.
SSD Disk: min. 500GB, rozhraní M.2 PCIe NVMe.
Paměť: min. 32GB RAM DDR5.
VGA: min. 4GB, výkon: min. </t>
    </r>
    <r>
      <rPr>
        <sz val="11"/>
        <color rgb="FFFF0000"/>
        <rFont val="Calibri"/>
        <family val="2"/>
        <charset val="238"/>
        <scheme val="minor"/>
      </rPr>
      <t>5 800</t>
    </r>
    <r>
      <rPr>
        <sz val="11"/>
        <color theme="1"/>
        <rFont val="Calibri"/>
        <family val="2"/>
        <charset val="238"/>
        <scheme val="minor"/>
      </rPr>
      <t xml:space="preserve"> bodů dle g3d passmark, výstupy: min. 2x DP.
Case: provedení SFF.
Porty: čelní min. 2x USB 2.0, 1x USB 3.2 type-C, 1x USB 3.2 Type-A, 1x Universal Audio Jack; zadní min. 2x USB 2.0, 2x USB 3.2, 1x RJ-45.
Zdroj: alespoň 300W, Certifikace 80 Platinum.
Včetně klávesnice a myši.
Záruka: 5 let NBD on-site.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</si>
</sst>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3" borderId="24" xfId="0" applyFont="1" applyFill="1" applyBorder="1" applyAlignment="1" applyProtection="1">
      <alignment horizontal="left" vertical="center" wrapText="1" indent="1"/>
    </xf>
    <xf numFmtId="0" fontId="25" fillId="4" borderId="24" xfId="0" applyFont="1" applyFill="1" applyBorder="1" applyAlignment="1" applyProtection="1">
      <alignment horizontal="center" vertical="center" wrapText="1"/>
    </xf>
    <xf numFmtId="165" fontId="0" fillId="0" borderId="12" xfId="0" applyNumberFormat="1" applyBorder="1" applyAlignment="1" applyProtection="1">
      <alignment horizontal="right" vertical="center" indent="1"/>
    </xf>
    <xf numFmtId="0" fontId="3" fillId="3" borderId="25" xfId="0" applyFont="1" applyFill="1" applyBorder="1" applyAlignment="1" applyProtection="1">
      <alignment horizontal="left" vertical="center" wrapText="1" indent="1"/>
    </xf>
    <xf numFmtId="0" fontId="25" fillId="4" borderId="25" xfId="0" applyFont="1" applyFill="1" applyBorder="1" applyAlignment="1" applyProtection="1">
      <alignment horizontal="center" vertical="center" wrapText="1"/>
    </xf>
    <xf numFmtId="165" fontId="0" fillId="0" borderId="25" xfId="0" applyNumberFormat="1" applyBorder="1" applyAlignment="1" applyProtection="1">
      <alignment horizontal="right" vertical="center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25" fillId="4" borderId="16" xfId="0" applyFont="1" applyFill="1" applyBorder="1" applyAlignment="1" applyProtection="1">
      <alignment horizontal="center" vertical="center" wrapText="1"/>
    </xf>
    <xf numFmtId="0" fontId="14" fillId="6" borderId="26" xfId="0" applyFont="1" applyFill="1" applyBorder="1" applyAlignment="1" applyProtection="1">
      <alignment horizontal="center" vertical="center" wrapText="1"/>
    </xf>
    <xf numFmtId="165" fontId="0" fillId="0" borderId="16" xfId="0" applyNumberFormat="1" applyBorder="1" applyAlignment="1" applyProtection="1">
      <alignment horizontal="right" vertical="center" indent="1"/>
    </xf>
    <xf numFmtId="0" fontId="9" fillId="3" borderId="17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3" fontId="0" fillId="2" borderId="13" xfId="0" applyNumberForma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25" fillId="4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5" fillId="4" borderId="21" xfId="0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24" xfId="0" applyFont="1" applyFill="1" applyBorder="1" applyAlignment="1" applyProtection="1">
      <alignment horizontal="left" vertical="center" wrapText="1" indent="1"/>
      <protection locked="0"/>
    </xf>
    <xf numFmtId="0" fontId="15" fillId="4" borderId="25" xfId="0" applyFont="1" applyFill="1" applyBorder="1" applyAlignment="1" applyProtection="1">
      <alignment horizontal="left" vertical="center" wrapText="1" indent="1"/>
      <protection locked="0"/>
    </xf>
    <xf numFmtId="0" fontId="15" fillId="4" borderId="16" xfId="0" applyFont="1" applyFill="1" applyBorder="1" applyAlignment="1" applyProtection="1">
      <alignment horizontal="left" vertical="center" wrapText="1" indent="1"/>
      <protection locked="0"/>
    </xf>
    <xf numFmtId="0" fontId="15" fillId="4" borderId="14" xfId="0" applyFont="1" applyFill="1" applyBorder="1" applyAlignment="1" applyProtection="1">
      <alignment horizontal="left" vertical="center" wrapText="1" indent="1"/>
      <protection locked="0"/>
    </xf>
    <xf numFmtId="0" fontId="15" fillId="4" borderId="21" xfId="0" applyFont="1" applyFill="1" applyBorder="1" applyAlignment="1" applyProtection="1">
      <alignment horizontal="left" vertical="center" wrapText="1" indent="1"/>
      <protection locked="0"/>
    </xf>
    <xf numFmtId="0" fontId="25" fillId="4" borderId="16" xfId="0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0" fontId="24" fillId="0" borderId="0" xfId="2" applyFont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164" fontId="0" fillId="3" borderId="12" xfId="0" applyNumberFormat="1" applyFill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0" borderId="16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L1" zoomScaleNormal="100" workbookViewId="0">
      <selection activeCell="R7" sqref="R7:R1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2" customWidth="1"/>
    <col min="4" max="4" width="12.28515625" style="85" customWidth="1"/>
    <col min="5" max="5" width="10.5703125" style="20" customWidth="1"/>
    <col min="6" max="6" width="140.28515625" style="2" customWidth="1"/>
    <col min="7" max="7" width="35.85546875" style="4" customWidth="1"/>
    <col min="8" max="8" width="31.28515625" style="4" customWidth="1"/>
    <col min="9" max="9" width="24" style="4" customWidth="1"/>
    <col min="10" max="10" width="16.140625" style="2" customWidth="1"/>
    <col min="11" max="11" width="64.140625" style="1" customWidth="1"/>
    <col min="12" max="12" width="31.5703125" style="1" customWidth="1"/>
    <col min="13" max="13" width="20.7109375" style="1" customWidth="1"/>
    <col min="14" max="14" width="41.85546875" style="4" customWidth="1"/>
    <col min="15" max="15" width="27.28515625" style="4" customWidth="1"/>
    <col min="16" max="16" width="17.7109375" style="4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5" customWidth="1"/>
    <col min="23" max="16384" width="9.140625" style="1"/>
  </cols>
  <sheetData>
    <row r="1" spans="1:22" ht="40.9" customHeight="1" x14ac:dyDescent="0.25">
      <c r="B1" s="127" t="s">
        <v>33</v>
      </c>
      <c r="C1" s="128"/>
      <c r="D1" s="128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29" t="s">
        <v>2</v>
      </c>
      <c r="H5" s="130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13</v>
      </c>
      <c r="D6" s="25" t="s">
        <v>4</v>
      </c>
      <c r="E6" s="25" t="s">
        <v>14</v>
      </c>
      <c r="F6" s="25" t="s">
        <v>15</v>
      </c>
      <c r="G6" s="26" t="s">
        <v>29</v>
      </c>
      <c r="H6" s="27" t="s">
        <v>51</v>
      </c>
      <c r="I6" s="28" t="s">
        <v>16</v>
      </c>
      <c r="J6" s="25" t="s">
        <v>17</v>
      </c>
      <c r="K6" s="25" t="s">
        <v>36</v>
      </c>
      <c r="L6" s="29" t="s">
        <v>18</v>
      </c>
      <c r="M6" s="30" t="s">
        <v>19</v>
      </c>
      <c r="N6" s="29" t="s">
        <v>20</v>
      </c>
      <c r="O6" s="25" t="s">
        <v>26</v>
      </c>
      <c r="P6" s="29" t="s">
        <v>21</v>
      </c>
      <c r="Q6" s="25" t="s">
        <v>5</v>
      </c>
      <c r="R6" s="31" t="s">
        <v>6</v>
      </c>
      <c r="S6" s="32" t="s">
        <v>7</v>
      </c>
      <c r="T6" s="32" t="s">
        <v>8</v>
      </c>
      <c r="U6" s="29" t="s">
        <v>22</v>
      </c>
      <c r="V6" s="29" t="s">
        <v>23</v>
      </c>
    </row>
    <row r="7" spans="1:22" ht="154.5" customHeight="1" thickTop="1" x14ac:dyDescent="0.25">
      <c r="A7" s="33"/>
      <c r="B7" s="101">
        <v>1</v>
      </c>
      <c r="C7" s="104" t="s">
        <v>34</v>
      </c>
      <c r="D7" s="107">
        <v>25</v>
      </c>
      <c r="E7" s="110" t="s">
        <v>32</v>
      </c>
      <c r="F7" s="34" t="s">
        <v>52</v>
      </c>
      <c r="G7" s="87"/>
      <c r="H7" s="35" t="s">
        <v>30</v>
      </c>
      <c r="I7" s="131" t="s">
        <v>31</v>
      </c>
      <c r="J7" s="133" t="s">
        <v>35</v>
      </c>
      <c r="K7" s="136" t="s">
        <v>37</v>
      </c>
      <c r="L7" s="113" t="s">
        <v>38</v>
      </c>
      <c r="M7" s="139" t="s">
        <v>49</v>
      </c>
      <c r="N7" s="139" t="s">
        <v>50</v>
      </c>
      <c r="O7" s="144" t="s">
        <v>48</v>
      </c>
      <c r="P7" s="150">
        <f>D7*Q7</f>
        <v>737500</v>
      </c>
      <c r="Q7" s="147">
        <v>29500</v>
      </c>
      <c r="R7" s="93"/>
      <c r="S7" s="36">
        <f>D7*R7</f>
        <v>0</v>
      </c>
      <c r="T7" s="153" t="str">
        <f>IF(R7+R8+R9, IF(R7+R8+R9&gt;Q7,"NEVYHOVUJE","VYHOVUJE")," ")</f>
        <v xml:space="preserve"> </v>
      </c>
      <c r="U7" s="98"/>
      <c r="V7" s="156" t="s">
        <v>28</v>
      </c>
    </row>
    <row r="8" spans="1:22" ht="55.5" customHeight="1" x14ac:dyDescent="0.25">
      <c r="A8" s="33"/>
      <c r="B8" s="102"/>
      <c r="C8" s="105"/>
      <c r="D8" s="108"/>
      <c r="E8" s="111"/>
      <c r="F8" s="37" t="s">
        <v>39</v>
      </c>
      <c r="G8" s="88"/>
      <c r="H8" s="38" t="s">
        <v>30</v>
      </c>
      <c r="I8" s="105"/>
      <c r="J8" s="134"/>
      <c r="K8" s="137"/>
      <c r="L8" s="114"/>
      <c r="M8" s="140"/>
      <c r="N8" s="142"/>
      <c r="O8" s="145"/>
      <c r="P8" s="151"/>
      <c r="Q8" s="148"/>
      <c r="R8" s="94"/>
      <c r="S8" s="39">
        <f>D7*R8</f>
        <v>0</v>
      </c>
      <c r="T8" s="154"/>
      <c r="U8" s="99"/>
      <c r="V8" s="157"/>
    </row>
    <row r="9" spans="1:22" ht="72" customHeight="1" x14ac:dyDescent="0.25">
      <c r="A9" s="33"/>
      <c r="B9" s="103"/>
      <c r="C9" s="106"/>
      <c r="D9" s="109"/>
      <c r="E9" s="112"/>
      <c r="F9" s="40" t="s">
        <v>41</v>
      </c>
      <c r="G9" s="89"/>
      <c r="H9" s="92"/>
      <c r="I9" s="105"/>
      <c r="J9" s="134"/>
      <c r="K9" s="137"/>
      <c r="L9" s="42" t="s">
        <v>40</v>
      </c>
      <c r="M9" s="140"/>
      <c r="N9" s="142"/>
      <c r="O9" s="145"/>
      <c r="P9" s="152"/>
      <c r="Q9" s="149"/>
      <c r="R9" s="95"/>
      <c r="S9" s="43">
        <f>D7*R9</f>
        <v>0</v>
      </c>
      <c r="T9" s="155"/>
      <c r="U9" s="99"/>
      <c r="V9" s="44" t="s">
        <v>11</v>
      </c>
    </row>
    <row r="10" spans="1:22" ht="50.25" customHeight="1" x14ac:dyDescent="0.25">
      <c r="A10" s="33"/>
      <c r="B10" s="45">
        <v>2</v>
      </c>
      <c r="C10" s="46" t="s">
        <v>43</v>
      </c>
      <c r="D10" s="47">
        <v>3</v>
      </c>
      <c r="E10" s="48" t="s">
        <v>32</v>
      </c>
      <c r="F10" s="40" t="s">
        <v>42</v>
      </c>
      <c r="G10" s="89"/>
      <c r="H10" s="41" t="s">
        <v>30</v>
      </c>
      <c r="I10" s="105"/>
      <c r="J10" s="134"/>
      <c r="K10" s="137"/>
      <c r="L10" s="49"/>
      <c r="M10" s="140"/>
      <c r="N10" s="142"/>
      <c r="O10" s="145"/>
      <c r="P10" s="50">
        <f>D10*Q10</f>
        <v>3000</v>
      </c>
      <c r="Q10" s="51">
        <v>1000</v>
      </c>
      <c r="R10" s="95"/>
      <c r="S10" s="43">
        <f>D10*R10</f>
        <v>0</v>
      </c>
      <c r="T10" s="52" t="str">
        <f t="shared" ref="T10:T12" si="0">IF(ISNUMBER(R10), IF(R10&gt;Q10,"NEVYHOVUJE","VYHOVUJE")," ")</f>
        <v xml:space="preserve"> </v>
      </c>
      <c r="U10" s="99"/>
      <c r="V10" s="124" t="s">
        <v>12</v>
      </c>
    </row>
    <row r="11" spans="1:22" ht="50.25" customHeight="1" x14ac:dyDescent="0.25">
      <c r="A11" s="33"/>
      <c r="B11" s="53">
        <v>3</v>
      </c>
      <c r="C11" s="54" t="s">
        <v>45</v>
      </c>
      <c r="D11" s="55">
        <v>2</v>
      </c>
      <c r="E11" s="56" t="s">
        <v>32</v>
      </c>
      <c r="F11" s="57" t="s">
        <v>44</v>
      </c>
      <c r="G11" s="90"/>
      <c r="H11" s="58" t="s">
        <v>30</v>
      </c>
      <c r="I11" s="105"/>
      <c r="J11" s="134"/>
      <c r="K11" s="137"/>
      <c r="L11" s="49"/>
      <c r="M11" s="140"/>
      <c r="N11" s="142"/>
      <c r="O11" s="145"/>
      <c r="P11" s="59">
        <f>D11*Q11</f>
        <v>5000</v>
      </c>
      <c r="Q11" s="60">
        <v>2500</v>
      </c>
      <c r="R11" s="96"/>
      <c r="S11" s="61">
        <f>D11*R11</f>
        <v>0</v>
      </c>
      <c r="T11" s="62" t="str">
        <f t="shared" si="0"/>
        <v xml:space="preserve"> </v>
      </c>
      <c r="U11" s="99"/>
      <c r="V11" s="125"/>
    </row>
    <row r="12" spans="1:22" ht="60" customHeight="1" thickBot="1" x14ac:dyDescent="0.3">
      <c r="A12" s="33"/>
      <c r="B12" s="63">
        <v>4</v>
      </c>
      <c r="C12" s="64" t="s">
        <v>46</v>
      </c>
      <c r="D12" s="65">
        <v>1</v>
      </c>
      <c r="E12" s="66" t="s">
        <v>32</v>
      </c>
      <c r="F12" s="67" t="s">
        <v>47</v>
      </c>
      <c r="G12" s="91"/>
      <c r="H12" s="68" t="s">
        <v>30</v>
      </c>
      <c r="I12" s="132"/>
      <c r="J12" s="135"/>
      <c r="K12" s="138"/>
      <c r="L12" s="69"/>
      <c r="M12" s="141"/>
      <c r="N12" s="143"/>
      <c r="O12" s="146"/>
      <c r="P12" s="70">
        <f>D12*Q12</f>
        <v>4000</v>
      </c>
      <c r="Q12" s="71">
        <v>4000</v>
      </c>
      <c r="R12" s="97"/>
      <c r="S12" s="72">
        <f>D12*R12</f>
        <v>0</v>
      </c>
      <c r="T12" s="73" t="str">
        <f t="shared" si="0"/>
        <v xml:space="preserve"> </v>
      </c>
      <c r="U12" s="100"/>
      <c r="V12" s="126"/>
    </row>
    <row r="13" spans="1:22" ht="17.45" customHeight="1" thickTop="1" thickBot="1" x14ac:dyDescent="0.3"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22" t="s">
        <v>25</v>
      </c>
      <c r="C14" s="122"/>
      <c r="D14" s="122"/>
      <c r="E14" s="122"/>
      <c r="F14" s="122"/>
      <c r="G14" s="122"/>
      <c r="H14" s="74"/>
      <c r="I14" s="74"/>
      <c r="J14" s="75"/>
      <c r="K14" s="75"/>
      <c r="L14" s="23"/>
      <c r="M14" s="23"/>
      <c r="N14" s="23"/>
      <c r="O14" s="76"/>
      <c r="P14" s="76"/>
      <c r="Q14" s="77" t="s">
        <v>9</v>
      </c>
      <c r="R14" s="119" t="s">
        <v>10</v>
      </c>
      <c r="S14" s="120"/>
      <c r="T14" s="121"/>
      <c r="U14" s="78"/>
      <c r="V14" s="79"/>
    </row>
    <row r="15" spans="1:22" ht="50.45" customHeight="1" thickTop="1" thickBot="1" x14ac:dyDescent="0.3">
      <c r="B15" s="123" t="s">
        <v>24</v>
      </c>
      <c r="C15" s="123"/>
      <c r="D15" s="123"/>
      <c r="E15" s="123"/>
      <c r="F15" s="123"/>
      <c r="G15" s="123"/>
      <c r="H15" s="123"/>
      <c r="I15" s="80"/>
      <c r="L15" s="5"/>
      <c r="M15" s="5"/>
      <c r="N15" s="5"/>
      <c r="O15" s="81"/>
      <c r="P15" s="81"/>
      <c r="Q15" s="82">
        <f>SUM(P7:P12)</f>
        <v>749500</v>
      </c>
      <c r="R15" s="116">
        <f>SUM(S7:S12)</f>
        <v>0</v>
      </c>
      <c r="S15" s="117"/>
      <c r="T15" s="118"/>
    </row>
    <row r="16" spans="1:22" ht="15.75" thickTop="1" x14ac:dyDescent="0.25">
      <c r="B16" s="115" t="s">
        <v>27</v>
      </c>
      <c r="C16" s="115"/>
      <c r="D16" s="115"/>
      <c r="E16" s="115"/>
      <c r="F16" s="115"/>
      <c r="G16" s="115"/>
      <c r="H16" s="14"/>
      <c r="I16" s="9"/>
      <c r="J16" s="9"/>
      <c r="K16" s="9"/>
      <c r="L16" s="9"/>
      <c r="M16" s="9"/>
      <c r="N16" s="15"/>
      <c r="O16" s="15"/>
      <c r="P16" s="15"/>
      <c r="Q16" s="9"/>
      <c r="R16" s="9"/>
      <c r="S16" s="9"/>
    </row>
    <row r="17" spans="2:19" x14ac:dyDescent="0.25">
      <c r="B17" s="83"/>
      <c r="C17" s="83"/>
      <c r="D17" s="83"/>
      <c r="E17" s="83"/>
      <c r="F17" s="83"/>
      <c r="G17" s="14"/>
      <c r="H17" s="14"/>
      <c r="I17" s="9"/>
      <c r="J17" s="9"/>
      <c r="K17" s="9"/>
      <c r="L17" s="9"/>
      <c r="M17" s="9"/>
      <c r="N17" s="15"/>
      <c r="O17" s="15"/>
      <c r="P17" s="15"/>
      <c r="Q17" s="9"/>
      <c r="R17" s="9"/>
      <c r="S17" s="9"/>
    </row>
    <row r="18" spans="2:19" x14ac:dyDescent="0.25">
      <c r="B18" s="83"/>
      <c r="C18" s="83"/>
      <c r="D18" s="83"/>
      <c r="E18" s="83"/>
      <c r="F18" s="83"/>
      <c r="G18" s="14"/>
      <c r="H18" s="14"/>
      <c r="I18" s="9"/>
      <c r="J18" s="9"/>
      <c r="K18" s="9"/>
      <c r="L18" s="9"/>
      <c r="M18" s="9"/>
      <c r="N18" s="15"/>
      <c r="O18" s="15"/>
      <c r="P18" s="15"/>
      <c r="Q18" s="9"/>
      <c r="R18" s="9"/>
      <c r="S18" s="9"/>
    </row>
    <row r="19" spans="2:19" x14ac:dyDescent="0.25">
      <c r="B19" s="83"/>
      <c r="C19" s="83"/>
      <c r="D19" s="83"/>
      <c r="E19" s="83"/>
      <c r="F19" s="83"/>
      <c r="G19" s="14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19" ht="19.899999999999999" customHeight="1" x14ac:dyDescent="0.25">
      <c r="C20" s="75"/>
      <c r="D20" s="84"/>
      <c r="E20" s="75"/>
      <c r="F20" s="75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19" ht="19.899999999999999" customHeight="1" x14ac:dyDescent="0.25">
      <c r="H21" s="86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19" ht="19.899999999999999" customHeight="1" x14ac:dyDescent="0.25">
      <c r="C22" s="75"/>
      <c r="D22" s="84"/>
      <c r="E22" s="75"/>
      <c r="F22" s="75"/>
      <c r="G22" s="14"/>
      <c r="H22" s="14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19" ht="19.899999999999999" customHeight="1" x14ac:dyDescent="0.25">
      <c r="C23" s="75"/>
      <c r="D23" s="84"/>
      <c r="E23" s="75"/>
      <c r="F23" s="75"/>
      <c r="G23" s="14"/>
      <c r="H23" s="14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19" ht="19.899999999999999" customHeight="1" x14ac:dyDescent="0.25">
      <c r="C24" s="75"/>
      <c r="D24" s="84"/>
      <c r="E24" s="75"/>
      <c r="F24" s="75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19" ht="19.899999999999999" customHeight="1" x14ac:dyDescent="0.25">
      <c r="C25" s="75"/>
      <c r="D25" s="84"/>
      <c r="E25" s="75"/>
      <c r="F25" s="75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19" ht="19.899999999999999" customHeight="1" x14ac:dyDescent="0.25">
      <c r="C26" s="75"/>
      <c r="D26" s="84"/>
      <c r="E26" s="75"/>
      <c r="F26" s="75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19" ht="19.899999999999999" customHeight="1" x14ac:dyDescent="0.25">
      <c r="C27" s="75"/>
      <c r="D27" s="84"/>
      <c r="E27" s="75"/>
      <c r="F27" s="75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19" ht="19.899999999999999" customHeight="1" x14ac:dyDescent="0.25">
      <c r="C28" s="75"/>
      <c r="D28" s="84"/>
      <c r="E28" s="75"/>
      <c r="F28" s="75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19" ht="19.899999999999999" customHeight="1" x14ac:dyDescent="0.25">
      <c r="C29" s="75"/>
      <c r="D29" s="84"/>
      <c r="E29" s="75"/>
      <c r="F29" s="75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19" ht="19.899999999999999" customHeight="1" x14ac:dyDescent="0.25">
      <c r="C30" s="75"/>
      <c r="D30" s="84"/>
      <c r="E30" s="75"/>
      <c r="F30" s="75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19" ht="19.899999999999999" customHeight="1" x14ac:dyDescent="0.25">
      <c r="C31" s="75"/>
      <c r="D31" s="84"/>
      <c r="E31" s="75"/>
      <c r="F31" s="75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19" ht="19.899999999999999" customHeight="1" x14ac:dyDescent="0.25">
      <c r="C32" s="75"/>
      <c r="D32" s="84"/>
      <c r="E32" s="75"/>
      <c r="F32" s="75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75"/>
      <c r="D33" s="84"/>
      <c r="E33" s="75"/>
      <c r="F33" s="75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75"/>
      <c r="D34" s="84"/>
      <c r="E34" s="75"/>
      <c r="F34" s="75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75"/>
      <c r="D35" s="84"/>
      <c r="E35" s="75"/>
      <c r="F35" s="75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75"/>
      <c r="D36" s="84"/>
      <c r="E36" s="75"/>
      <c r="F36" s="75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75"/>
      <c r="D37" s="84"/>
      <c r="E37" s="75"/>
      <c r="F37" s="75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75"/>
      <c r="D38" s="84"/>
      <c r="E38" s="75"/>
      <c r="F38" s="75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75"/>
      <c r="D39" s="84"/>
      <c r="E39" s="75"/>
      <c r="F39" s="75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75"/>
      <c r="D40" s="84"/>
      <c r="E40" s="75"/>
      <c r="F40" s="75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75"/>
      <c r="D41" s="84"/>
      <c r="E41" s="75"/>
      <c r="F41" s="75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75"/>
      <c r="D42" s="84"/>
      <c r="E42" s="75"/>
      <c r="F42" s="75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75"/>
      <c r="D43" s="84"/>
      <c r="E43" s="75"/>
      <c r="F43" s="75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75"/>
      <c r="D44" s="84"/>
      <c r="E44" s="75"/>
      <c r="F44" s="75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75"/>
      <c r="D45" s="84"/>
      <c r="E45" s="75"/>
      <c r="F45" s="75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75"/>
      <c r="D46" s="84"/>
      <c r="E46" s="75"/>
      <c r="F46" s="75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75"/>
      <c r="D47" s="84"/>
      <c r="E47" s="75"/>
      <c r="F47" s="75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75"/>
      <c r="D48" s="84"/>
      <c r="E48" s="75"/>
      <c r="F48" s="75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75"/>
      <c r="D49" s="84"/>
      <c r="E49" s="75"/>
      <c r="F49" s="75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75"/>
      <c r="D50" s="84"/>
      <c r="E50" s="75"/>
      <c r="F50" s="75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75"/>
      <c r="D51" s="84"/>
      <c r="E51" s="75"/>
      <c r="F51" s="75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75"/>
      <c r="D52" s="84"/>
      <c r="E52" s="75"/>
      <c r="F52" s="75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75"/>
      <c r="D53" s="84"/>
      <c r="E53" s="75"/>
      <c r="F53" s="75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75"/>
      <c r="D54" s="84"/>
      <c r="E54" s="75"/>
      <c r="F54" s="75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75"/>
      <c r="D55" s="84"/>
      <c r="E55" s="75"/>
      <c r="F55" s="75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75"/>
      <c r="D56" s="84"/>
      <c r="E56" s="75"/>
      <c r="F56" s="75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75"/>
      <c r="D57" s="84"/>
      <c r="E57" s="75"/>
      <c r="F57" s="75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75"/>
      <c r="D58" s="84"/>
      <c r="E58" s="75"/>
      <c r="F58" s="75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75"/>
      <c r="D59" s="84"/>
      <c r="E59" s="75"/>
      <c r="F59" s="75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75"/>
      <c r="D60" s="84"/>
      <c r="E60" s="75"/>
      <c r="F60" s="75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75"/>
      <c r="D61" s="84"/>
      <c r="E61" s="75"/>
      <c r="F61" s="75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75"/>
      <c r="D62" s="84"/>
      <c r="E62" s="75"/>
      <c r="F62" s="75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75"/>
      <c r="D63" s="84"/>
      <c r="E63" s="75"/>
      <c r="F63" s="75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75"/>
      <c r="D64" s="84"/>
      <c r="E64" s="75"/>
      <c r="F64" s="75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75"/>
      <c r="D65" s="84"/>
      <c r="E65" s="75"/>
      <c r="F65" s="75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75"/>
      <c r="D66" s="84"/>
      <c r="E66" s="75"/>
      <c r="F66" s="75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75"/>
      <c r="D67" s="84"/>
      <c r="E67" s="75"/>
      <c r="F67" s="75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75"/>
      <c r="D68" s="84"/>
      <c r="E68" s="75"/>
      <c r="F68" s="75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75"/>
      <c r="D69" s="84"/>
      <c r="E69" s="75"/>
      <c r="F69" s="75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75"/>
      <c r="D70" s="84"/>
      <c r="E70" s="75"/>
      <c r="F70" s="75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75"/>
      <c r="D71" s="84"/>
      <c r="E71" s="75"/>
      <c r="F71" s="75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75"/>
      <c r="D72" s="84"/>
      <c r="E72" s="75"/>
      <c r="F72" s="75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75"/>
      <c r="D73" s="84"/>
      <c r="E73" s="75"/>
      <c r="F73" s="75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75"/>
      <c r="D74" s="84"/>
      <c r="E74" s="75"/>
      <c r="F74" s="75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75"/>
      <c r="D75" s="84"/>
      <c r="E75" s="75"/>
      <c r="F75" s="75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75"/>
      <c r="D76" s="84"/>
      <c r="E76" s="75"/>
      <c r="F76" s="75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75"/>
      <c r="D77" s="84"/>
      <c r="E77" s="75"/>
      <c r="F77" s="75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75"/>
      <c r="D78" s="84"/>
      <c r="E78" s="75"/>
      <c r="F78" s="75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75"/>
      <c r="D79" s="84"/>
      <c r="E79" s="75"/>
      <c r="F79" s="75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75"/>
      <c r="D80" s="84"/>
      <c r="E80" s="75"/>
      <c r="F80" s="75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75"/>
      <c r="D81" s="84"/>
      <c r="E81" s="75"/>
      <c r="F81" s="75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75"/>
      <c r="D82" s="84"/>
      <c r="E82" s="75"/>
      <c r="F82" s="75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75"/>
      <c r="D83" s="84"/>
      <c r="E83" s="75"/>
      <c r="F83" s="75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75"/>
      <c r="D84" s="84"/>
      <c r="E84" s="75"/>
      <c r="F84" s="75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75"/>
      <c r="D85" s="84"/>
      <c r="E85" s="75"/>
      <c r="F85" s="75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75"/>
      <c r="D86" s="84"/>
      <c r="E86" s="75"/>
      <c r="F86" s="75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75"/>
      <c r="D87" s="84"/>
      <c r="E87" s="75"/>
      <c r="F87" s="75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75"/>
      <c r="D88" s="84"/>
      <c r="E88" s="75"/>
      <c r="F88" s="75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75"/>
      <c r="D89" s="84"/>
      <c r="E89" s="75"/>
      <c r="F89" s="75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75"/>
      <c r="D90" s="84"/>
      <c r="E90" s="75"/>
      <c r="F90" s="75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75"/>
      <c r="D91" s="84"/>
      <c r="E91" s="75"/>
      <c r="F91" s="75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75"/>
      <c r="D92" s="84"/>
      <c r="E92" s="75"/>
      <c r="F92" s="75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75"/>
      <c r="D93" s="84"/>
      <c r="E93" s="75"/>
      <c r="F93" s="75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75"/>
      <c r="D94" s="84"/>
      <c r="E94" s="75"/>
      <c r="F94" s="75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75"/>
      <c r="D95" s="84"/>
      <c r="E95" s="75"/>
      <c r="F95" s="75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75"/>
      <c r="D96" s="84"/>
      <c r="E96" s="75"/>
      <c r="F96" s="75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75"/>
      <c r="D97" s="84"/>
      <c r="E97" s="75"/>
      <c r="F97" s="75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75"/>
      <c r="D98" s="84"/>
      <c r="E98" s="75"/>
      <c r="F98" s="75"/>
      <c r="G98" s="14"/>
      <c r="H98" s="14"/>
      <c r="I98" s="9"/>
      <c r="J98" s="9"/>
      <c r="K98" s="9"/>
      <c r="L98" s="9"/>
      <c r="M98" s="9"/>
      <c r="N98" s="15"/>
      <c r="O98" s="15"/>
      <c r="P98" s="15"/>
      <c r="Q98" s="9"/>
      <c r="R98" s="9"/>
      <c r="S98" s="9"/>
    </row>
    <row r="99" spans="3:19" ht="19.899999999999999" customHeight="1" x14ac:dyDescent="0.25">
      <c r="C99" s="75"/>
      <c r="D99" s="84"/>
      <c r="E99" s="75"/>
      <c r="F99" s="75"/>
      <c r="G99" s="14"/>
      <c r="H99" s="14"/>
      <c r="I99" s="9"/>
      <c r="J99" s="9"/>
      <c r="K99" s="9"/>
      <c r="L99" s="9"/>
      <c r="M99" s="9"/>
      <c r="N99" s="15"/>
      <c r="O99" s="15"/>
      <c r="P99" s="15"/>
      <c r="Q99" s="9"/>
      <c r="R99" s="9"/>
      <c r="S99" s="9"/>
    </row>
    <row r="100" spans="3:19" ht="19.899999999999999" customHeight="1" x14ac:dyDescent="0.25">
      <c r="C100" s="75"/>
      <c r="D100" s="84"/>
      <c r="E100" s="75"/>
      <c r="F100" s="75"/>
      <c r="G100" s="14"/>
      <c r="H100" s="14"/>
      <c r="I100" s="9"/>
      <c r="J100" s="9"/>
      <c r="K100" s="9"/>
      <c r="L100" s="9"/>
      <c r="M100" s="9"/>
      <c r="N100" s="15"/>
      <c r="O100" s="15"/>
      <c r="P100" s="15"/>
      <c r="Q100" s="9"/>
      <c r="R100" s="9"/>
      <c r="S100" s="9"/>
    </row>
    <row r="101" spans="3:19" ht="19.899999999999999" customHeight="1" x14ac:dyDescent="0.25">
      <c r="C101" s="75"/>
      <c r="D101" s="84"/>
      <c r="E101" s="75"/>
      <c r="F101" s="75"/>
      <c r="G101" s="14"/>
      <c r="H101" s="14"/>
      <c r="I101" s="9"/>
      <c r="J101" s="9"/>
      <c r="K101" s="9"/>
      <c r="L101" s="9"/>
      <c r="M101" s="9"/>
      <c r="N101" s="15"/>
      <c r="O101" s="15"/>
      <c r="P101" s="15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/cYLy9gjEt0mUMM1YrzHgjg2BZqDCZ+mkO+YvA0tUOYWfs0l1owmAdYlLiMCjcQySHk6Dy3ty839j1zO3zDFwg==" saltValue="NmF8xDDSjJ8C/KBy1SaDBg==" spinCount="100000" sheet="1" objects="1" scenarios="1"/>
  <mergeCells count="24">
    <mergeCell ref="V10:V12"/>
    <mergeCell ref="B1:D1"/>
    <mergeCell ref="G5:H5"/>
    <mergeCell ref="I7:I12"/>
    <mergeCell ref="J7:J12"/>
    <mergeCell ref="K7:K12"/>
    <mergeCell ref="M7:M12"/>
    <mergeCell ref="N7:N12"/>
    <mergeCell ref="O7:O12"/>
    <mergeCell ref="Q7:Q9"/>
    <mergeCell ref="P7:P9"/>
    <mergeCell ref="T7:T9"/>
    <mergeCell ref="V7:V8"/>
    <mergeCell ref="B16:G16"/>
    <mergeCell ref="R15:T15"/>
    <mergeCell ref="R14:T14"/>
    <mergeCell ref="B14:G14"/>
    <mergeCell ref="B15:H15"/>
    <mergeCell ref="U7:U12"/>
    <mergeCell ref="B7:B9"/>
    <mergeCell ref="C7:C9"/>
    <mergeCell ref="D7:D9"/>
    <mergeCell ref="E7:E9"/>
    <mergeCell ref="L7:L8"/>
  </mergeCells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 T10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J7:J9" xr:uid="{36043F0E-2528-4AED-BB83-961E6D12AB3E}">
      <formula1>"ANO,NE"</formula1>
    </dataValidation>
    <dataValidation type="list" allowBlank="1" showInputMessage="1" showErrorMessage="1" sqref="E7:E8 E10:E12" xr:uid="{349A6282-9232-40B5-B155-0C95E3B5B228}">
      <formula1>"ks,bal,sada,m,"</formula1>
    </dataValidation>
    <dataValidation type="list" allowBlank="1" showInputMessage="1" showErrorMessage="1" sqref="V7 V9:V10" xr:uid="{BE23EC8F-2F1C-43D7-ADAF-3E07DF99C056}">
      <formula1>#REF!</formula1>
    </dataValidation>
  </dataValidations>
  <hyperlinks>
    <hyperlink ref="H6" location="'Výpočetní technika'!B15" display="Odkaz na splnění požadavku Energy star nebo TCO Certified a energetický štítek*" xr:uid="{16BA92D4-1909-456E-8EDF-E625D31B196F}"/>
  </hyperlinks>
  <pageMargins left="0.19685039370078741" right="0.15748031496062992" top="0.31" bottom="0.11811023622047245" header="7.874015748031496E-2" footer="7.874015748031496E-2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2025-05-14T11:29:19Z</cp:lastPrinted>
  <dcterms:created xsi:type="dcterms:W3CDTF">2014-03-05T12:43:32Z</dcterms:created>
  <dcterms:modified xsi:type="dcterms:W3CDTF">2025-06-02T06:01:08Z</dcterms:modified>
</cp:coreProperties>
</file>