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25-2025 ERDF\1 změna ZD 2\"/>
    </mc:Choice>
  </mc:AlternateContent>
  <xr:revisionPtr revIDLastSave="0" documentId="13_ncr:1_{8190DA33-51D5-4A0D-9B8B-8FADE29563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S8" i="1"/>
  <c r="T8" i="1"/>
  <c r="S9" i="1"/>
  <c r="T9" i="1"/>
  <c r="S7" i="1"/>
  <c r="P7" i="1"/>
  <c r="R12" i="1" l="1"/>
  <c r="Q12" i="1"/>
  <c r="T7" i="1"/>
</calcChain>
</file>

<file path=xl/sharedStrings.xml><?xml version="1.0" encoding="utf-8"?>
<sst xmlns="http://schemas.openxmlformats.org/spreadsheetml/2006/main" count="54" uniqueCount="48">
  <si>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</si>
  <si>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</si>
  <si>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</si>
  <si>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</si>
  <si>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</si>
  <si>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</si>
  <si>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</si>
  <si>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</si>
  <si>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</si>
  <si>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</si>
  <si>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</si>
  <si>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</si>
  <si>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</si>
  <si>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38653400-1 - Projekční plátna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</si>
  <si>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</si>
  <si>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</si>
  <si>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</si>
  <si>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</si>
  <si>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</si>
  <si>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</si>
  <si>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</si>
  <si>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</si>
  <si>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</si>
  <si>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</si>
  <si>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</si>
  <si>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</si>
  <si>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</si>
  <si>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</si>
  <si>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ks</t>
  </si>
  <si>
    <t xml:space="preserve">Termín dodání </t>
  </si>
  <si>
    <t>Rámové plátno</t>
  </si>
  <si>
    <t>ANO</t>
  </si>
  <si>
    <t>Tomáš Les,
Tel.: 735 715 986</t>
  </si>
  <si>
    <t>do 31.7.2025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</si>
  <si>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</si>
  <si>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KVALITA ZČU 
Číslo projektu: CZ.02.02.01/00/23_023/0008982
(OPJAK-MŠMT)</t>
  </si>
  <si>
    <t>Příloha č. 2 Kupní smlouvy - Technická specifikace
Audiovizuální technika (II.) 025 - 2025</t>
  </si>
  <si>
    <t>LCD display</t>
  </si>
  <si>
    <t>Společná faktura</t>
  </si>
  <si>
    <t>32324100-1 - Barevné televize</t>
  </si>
  <si>
    <r>
      <t xml:space="preserve">Jungmannova 1, 
301 00 Plzeň,
</t>
    </r>
    <r>
      <rPr>
        <b/>
        <sz val="11"/>
        <color theme="1"/>
        <rFont val="Calibri"/>
        <family val="2"/>
        <charset val="238"/>
        <scheme val="minor"/>
      </rPr>
      <t>místnost JJ 203</t>
    </r>
  </si>
  <si>
    <r>
      <t xml:space="preserve">Jungmannova 1, 
301 00 Plzeň,
</t>
    </r>
    <r>
      <rPr>
        <b/>
        <sz val="11"/>
        <color theme="1"/>
        <rFont val="Calibri"/>
        <family val="2"/>
        <charset val="238"/>
        <scheme val="minor"/>
      </rPr>
      <t>místnost JJ 219</t>
    </r>
  </si>
  <si>
    <r>
      <rPr>
        <b/>
        <sz val="11"/>
        <color theme="1"/>
        <rFont val="Calibri"/>
        <family val="2"/>
        <charset val="238"/>
        <scheme val="minor"/>
      </rPr>
      <t>Veleslavínova 42,</t>
    </r>
    <r>
      <rPr>
        <sz val="11"/>
        <color theme="1"/>
        <rFont val="Calibri"/>
        <family val="2"/>
        <charset val="238"/>
        <scheme val="minor"/>
      </rPr>
      <t xml:space="preserve"> 
301 00 Plzeň,
</t>
    </r>
    <r>
      <rPr>
        <b/>
        <sz val="11"/>
        <color theme="1"/>
        <rFont val="Calibri"/>
        <family val="2"/>
        <charset val="238"/>
        <scheme val="minor"/>
      </rPr>
      <t>místnost VC 301</t>
    </r>
  </si>
  <si>
    <t>Včetně montáže.</t>
  </si>
  <si>
    <r>
      <t>Stěnové fixně kotvené plátno, černý rám, pro obraz 16:10</t>
    </r>
    <r>
      <rPr>
        <sz val="11"/>
        <rFont val="Calibri"/>
        <family val="2"/>
        <charset val="238"/>
        <scheme val="minor"/>
      </rPr>
      <t>, šíře 260 cm (maximální tolerance +/-5 cm)</t>
    </r>
    <r>
      <rPr>
        <sz val="11"/>
        <color theme="1"/>
        <rFont val="Calibri"/>
        <family val="2"/>
        <charset val="238"/>
        <scheme val="minor"/>
      </rPr>
      <t>, včetně montáže.</t>
    </r>
  </si>
  <si>
    <r>
      <t>Stěnové fixně kotvené plátno, černý rám, pro obraz 16:10, šíře 26</t>
    </r>
    <r>
      <rPr>
        <sz val="11"/>
        <rFont val="Calibri"/>
        <family val="2"/>
        <charset val="238"/>
        <scheme val="minor"/>
      </rPr>
      <t>0 cm (maximální tolerance +/-5 cm)</t>
    </r>
    <r>
      <rPr>
        <sz val="11"/>
        <color theme="1"/>
        <rFont val="Calibri"/>
        <family val="2"/>
        <charset val="238"/>
        <scheme val="minor"/>
      </rPr>
      <t>, včetně montáže.</t>
    </r>
  </si>
  <si>
    <r>
      <t xml:space="preserve">Velkoformátový displej 75" s následujícími parametry: 
nativní rozlišení 4K 3840 x 2160, VA, 16:9, 
odezva max. 8 ms, 
jas min. 350 cd/m2, 
kontrast 4000:1, 
konektivita min.: HDMI 1.4, VGA </t>
    </r>
    <r>
      <rPr>
        <sz val="11"/>
        <color rgb="FFFF0000"/>
        <rFont val="Calibri"/>
        <family val="2"/>
        <charset val="238"/>
        <scheme val="minor"/>
      </rPr>
      <t>- lze nahradit redukcí</t>
    </r>
    <r>
      <rPr>
        <sz val="11"/>
        <color theme="1"/>
        <rFont val="Calibri"/>
        <family val="2"/>
        <charset val="238"/>
        <scheme val="minor"/>
      </rPr>
      <t>, USB,</t>
    </r>
    <r>
      <rPr>
        <sz val="11"/>
        <rFont val="Calibri"/>
        <family val="2"/>
        <charset val="238"/>
        <scheme val="minor"/>
      </rPr>
      <t xml:space="preserve"> repro, </t>
    </r>
    <r>
      <rPr>
        <sz val="11"/>
        <color theme="1"/>
        <rFont val="Calibri"/>
        <family val="2"/>
        <charset val="238"/>
        <scheme val="minor"/>
      </rPr>
      <t xml:space="preserve">
normalizovaný kloubový držák monitoru.
Včetně montáže.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G.</t>
    </r>
  </si>
  <si>
    <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</si>
</sst>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0" fontId="25" fillId="0" borderId="0" applyNumberFormat="0" applyFill="0" applyBorder="0" applyAlignment="0" applyProtection="0"/>
  </cellStyleXfs>
  <cellXfs count="109">
    <xf numFmtId="0" fontId="0" fillId="0" borderId="0" xfId="0"/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164" fontId="17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4" borderId="4" xfId="2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5" fillId="3" borderId="14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17" fillId="4" borderId="11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17" fillId="4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0" borderId="6" xfId="0" applyBorder="1" applyProtection="1"/>
    <xf numFmtId="0" fontId="12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wrapText="1"/>
    </xf>
    <xf numFmtId="164" fontId="18" fillId="0" borderId="0" xfId="0" applyNumberFormat="1" applyFont="1" applyAlignment="1" applyProtection="1">
      <alignment horizontal="right" vertical="center" indent="1"/>
    </xf>
    <xf numFmtId="164" fontId="10" fillId="0" borderId="3" xfId="0" applyNumberFormat="1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2"/>
  <sheetViews>
    <sheetView tabSelected="1" zoomScale="86" zoomScaleNormal="86" workbookViewId="0">
      <selection activeCell="F7" sqref="F7"/>
    </sheetView>
  </sheetViews>
  <sheetFormatPr defaultRowHeight="15" x14ac:dyDescent="0.25"/>
  <cols>
    <col min="1" max="1" width="1.42578125" style="11" bestFit="1" customWidth="1"/>
    <col min="2" max="2" width="5.7109375" style="11" bestFit="1" customWidth="1"/>
    <col min="3" max="3" width="37.7109375" style="10" customWidth="1"/>
    <col min="4" max="4" width="11.42578125" style="107" customWidth="1"/>
    <col min="5" max="5" width="9" style="9" bestFit="1" customWidth="1"/>
    <col min="6" max="6" width="95.42578125" style="10" customWidth="1"/>
    <col min="7" max="7" width="42.7109375" style="10" customWidth="1"/>
    <col min="8" max="8" width="28" style="10" customWidth="1"/>
    <col min="9" max="9" width="23.140625" style="10" customWidth="1"/>
    <col min="10" max="10" width="16.28515625" style="10" customWidth="1"/>
    <col min="11" max="11" width="49.7109375" style="11" customWidth="1"/>
    <col min="12" max="12" width="27.28515625" style="11" customWidth="1"/>
    <col min="13" max="13" width="21.42578125" style="11" customWidth="1"/>
    <col min="14" max="14" width="28" style="10" customWidth="1"/>
    <col min="15" max="15" width="20.28515625" style="10" customWidth="1"/>
    <col min="16" max="16" width="20.28515625" style="10" hidden="1" customWidth="1"/>
    <col min="17" max="17" width="24" style="11" bestFit="1" customWidth="1"/>
    <col min="18" max="18" width="24.140625" style="11" customWidth="1"/>
    <col min="19" max="19" width="19.7109375" style="11" customWidth="1"/>
    <col min="20" max="20" width="17.85546875" style="11" customWidth="1"/>
    <col min="21" max="21" width="14.28515625" style="11" hidden="1" customWidth="1"/>
    <col min="22" max="22" width="35.85546875" style="12" customWidth="1"/>
    <col min="23" max="16384" width="9.140625" style="11"/>
  </cols>
  <sheetData>
    <row r="1" spans="2:22" ht="43.5" customHeight="1" x14ac:dyDescent="0.25">
      <c r="B1" s="7" t="s">
        <v>36</v>
      </c>
      <c r="C1" s="8"/>
      <c r="D1" s="8"/>
    </row>
    <row r="2" spans="2:22" ht="18" customHeight="1" x14ac:dyDescent="0.25">
      <c r="C2" s="11"/>
      <c r="D2" s="13"/>
      <c r="E2" s="14"/>
      <c r="F2" s="15"/>
      <c r="G2" s="15"/>
      <c r="H2" s="15"/>
      <c r="I2" s="11"/>
      <c r="J2" s="16"/>
      <c r="N2" s="17"/>
      <c r="O2" s="15"/>
      <c r="P2" s="15"/>
      <c r="Q2" s="15"/>
      <c r="R2" s="15"/>
      <c r="T2" s="18"/>
      <c r="U2" s="19"/>
      <c r="V2" s="20"/>
    </row>
    <row r="3" spans="2:22" ht="18" customHeight="1" x14ac:dyDescent="0.25">
      <c r="B3" s="21"/>
      <c r="C3" s="22" t="s">
        <v>0</v>
      </c>
      <c r="D3" s="23"/>
      <c r="E3" s="23"/>
      <c r="F3" s="23"/>
      <c r="G3" s="24"/>
      <c r="H3" s="24"/>
      <c r="I3" s="24"/>
      <c r="J3" s="24"/>
      <c r="K3" s="24"/>
      <c r="L3" s="24"/>
      <c r="M3" s="18"/>
      <c r="N3" s="25"/>
      <c r="O3" s="25"/>
      <c r="P3" s="25"/>
      <c r="Q3" s="25"/>
      <c r="R3" s="25"/>
      <c r="T3" s="18"/>
    </row>
    <row r="4" spans="2:22" ht="18" customHeight="1" thickBot="1" x14ac:dyDescent="0.3">
      <c r="B4" s="26"/>
      <c r="C4" s="27" t="s">
        <v>1</v>
      </c>
      <c r="D4" s="23"/>
      <c r="E4" s="23"/>
      <c r="F4" s="23"/>
      <c r="G4" s="23"/>
      <c r="H4" s="23"/>
      <c r="I4" s="18"/>
      <c r="J4" s="18"/>
      <c r="K4" s="18"/>
      <c r="L4" s="18"/>
      <c r="M4" s="18"/>
      <c r="N4" s="15"/>
      <c r="O4" s="15"/>
      <c r="P4" s="15"/>
      <c r="Q4" s="18"/>
      <c r="R4" s="18"/>
      <c r="T4" s="18"/>
    </row>
    <row r="5" spans="2:22" ht="34.5" customHeight="1" thickBot="1" x14ac:dyDescent="0.3">
      <c r="B5" s="28"/>
      <c r="C5" s="29"/>
      <c r="D5" s="30"/>
      <c r="E5" s="30"/>
      <c r="F5" s="15"/>
      <c r="G5" s="31" t="s">
        <v>2</v>
      </c>
      <c r="H5" s="32" t="s">
        <v>2</v>
      </c>
      <c r="I5" s="15"/>
      <c r="J5" s="15"/>
      <c r="N5" s="15"/>
      <c r="O5" s="33"/>
      <c r="P5" s="33"/>
      <c r="R5" s="31" t="s">
        <v>2</v>
      </c>
      <c r="V5" s="16"/>
    </row>
    <row r="6" spans="2:22" ht="76.5" customHeight="1" thickTop="1" thickBot="1" x14ac:dyDescent="0.3">
      <c r="B6" s="34" t="s">
        <v>3</v>
      </c>
      <c r="C6" s="35" t="s">
        <v>17</v>
      </c>
      <c r="D6" s="35" t="s">
        <v>4</v>
      </c>
      <c r="E6" s="35" t="s">
        <v>15</v>
      </c>
      <c r="F6" s="35" t="s">
        <v>16</v>
      </c>
      <c r="G6" s="36" t="s">
        <v>5</v>
      </c>
      <c r="H6" s="37" t="s">
        <v>47</v>
      </c>
      <c r="I6" s="35" t="s">
        <v>18</v>
      </c>
      <c r="J6" s="35" t="s">
        <v>19</v>
      </c>
      <c r="K6" s="35" t="s">
        <v>34</v>
      </c>
      <c r="L6" s="35" t="s">
        <v>20</v>
      </c>
      <c r="M6" s="38" t="s">
        <v>21</v>
      </c>
      <c r="N6" s="35" t="s">
        <v>22</v>
      </c>
      <c r="O6" s="35" t="s">
        <v>29</v>
      </c>
      <c r="P6" s="35" t="s">
        <v>25</v>
      </c>
      <c r="Q6" s="35" t="s">
        <v>6</v>
      </c>
      <c r="R6" s="39" t="s">
        <v>7</v>
      </c>
      <c r="S6" s="38" t="s">
        <v>8</v>
      </c>
      <c r="T6" s="38" t="s">
        <v>9</v>
      </c>
      <c r="U6" s="35" t="s">
        <v>23</v>
      </c>
      <c r="V6" s="40" t="s">
        <v>24</v>
      </c>
    </row>
    <row r="7" spans="2:22" ht="188.25" customHeight="1" thickTop="1" x14ac:dyDescent="0.25">
      <c r="B7" s="41">
        <v>1</v>
      </c>
      <c r="C7" s="42" t="s">
        <v>37</v>
      </c>
      <c r="D7" s="43">
        <v>1</v>
      </c>
      <c r="E7" s="44" t="s">
        <v>28</v>
      </c>
      <c r="F7" s="45" t="s">
        <v>46</v>
      </c>
      <c r="G7" s="1"/>
      <c r="H7" s="1"/>
      <c r="I7" s="46" t="s">
        <v>38</v>
      </c>
      <c r="J7" s="47" t="s">
        <v>31</v>
      </c>
      <c r="K7" s="48" t="s">
        <v>35</v>
      </c>
      <c r="L7" s="46" t="s">
        <v>43</v>
      </c>
      <c r="M7" s="49" t="s">
        <v>32</v>
      </c>
      <c r="N7" s="50" t="s">
        <v>40</v>
      </c>
      <c r="O7" s="51" t="s">
        <v>33</v>
      </c>
      <c r="P7" s="52">
        <f>D7*Q7</f>
        <v>85000</v>
      </c>
      <c r="Q7" s="53">
        <v>85000</v>
      </c>
      <c r="R7" s="4"/>
      <c r="S7" s="54">
        <f>D7*R7</f>
        <v>0</v>
      </c>
      <c r="T7" s="55" t="str">
        <f t="shared" ref="T7" si="0">IF(ISNUMBER(R7), IF(R7&gt;Q7,"NEVYHOVUJE","VYHOVUJE")," ")</f>
        <v xml:space="preserve"> </v>
      </c>
      <c r="U7" s="47"/>
      <c r="V7" s="44" t="s">
        <v>39</v>
      </c>
    </row>
    <row r="8" spans="2:22" ht="64.5" customHeight="1" x14ac:dyDescent="0.25">
      <c r="B8" s="56">
        <v>2</v>
      </c>
      <c r="C8" s="57" t="s">
        <v>30</v>
      </c>
      <c r="D8" s="58">
        <v>1</v>
      </c>
      <c r="E8" s="59" t="s">
        <v>28</v>
      </c>
      <c r="F8" s="60" t="s">
        <v>44</v>
      </c>
      <c r="G8" s="2"/>
      <c r="H8" s="61" t="s">
        <v>27</v>
      </c>
      <c r="I8" s="62"/>
      <c r="J8" s="63"/>
      <c r="K8" s="64"/>
      <c r="L8" s="62"/>
      <c r="M8" s="65"/>
      <c r="N8" s="66" t="s">
        <v>41</v>
      </c>
      <c r="O8" s="67"/>
      <c r="P8" s="68">
        <f>D8*Q8</f>
        <v>25000</v>
      </c>
      <c r="Q8" s="69">
        <v>25000</v>
      </c>
      <c r="R8" s="5"/>
      <c r="S8" s="70">
        <f>D8*R8</f>
        <v>0</v>
      </c>
      <c r="T8" s="71" t="str">
        <f t="shared" ref="T8:T9" si="1">IF(ISNUMBER(R8), IF(R8&gt;Q8,"NEVYHOVUJE","VYHOVUJE")," ")</f>
        <v xml:space="preserve"> </v>
      </c>
      <c r="U8" s="63"/>
      <c r="V8" s="72" t="s">
        <v>13</v>
      </c>
    </row>
    <row r="9" spans="2:22" ht="64.5" customHeight="1" thickBot="1" x14ac:dyDescent="0.3">
      <c r="B9" s="73">
        <v>3</v>
      </c>
      <c r="C9" s="74" t="s">
        <v>30</v>
      </c>
      <c r="D9" s="75">
        <v>2</v>
      </c>
      <c r="E9" s="76" t="s">
        <v>28</v>
      </c>
      <c r="F9" s="77" t="s">
        <v>45</v>
      </c>
      <c r="G9" s="3"/>
      <c r="H9" s="78" t="s">
        <v>27</v>
      </c>
      <c r="I9" s="79"/>
      <c r="J9" s="80"/>
      <c r="K9" s="81"/>
      <c r="L9" s="79"/>
      <c r="M9" s="82"/>
      <c r="N9" s="83" t="s">
        <v>42</v>
      </c>
      <c r="O9" s="84"/>
      <c r="P9" s="85">
        <f>D9*Q9</f>
        <v>50000</v>
      </c>
      <c r="Q9" s="86">
        <v>25000</v>
      </c>
      <c r="R9" s="6"/>
      <c r="S9" s="87">
        <f>D9*R9</f>
        <v>0</v>
      </c>
      <c r="T9" s="88" t="str">
        <f t="shared" si="1"/>
        <v xml:space="preserve"> </v>
      </c>
      <c r="U9" s="80"/>
      <c r="V9" s="80"/>
    </row>
    <row r="10" spans="2:22" ht="13.5" customHeight="1" thickTop="1" thickBot="1" x14ac:dyDescent="0.3">
      <c r="C10" s="11"/>
      <c r="D10" s="11"/>
      <c r="E10" s="11"/>
      <c r="F10" s="11"/>
      <c r="G10" s="11"/>
      <c r="H10" s="11"/>
      <c r="I10" s="11"/>
      <c r="J10" s="11"/>
      <c r="N10" s="11"/>
      <c r="O10" s="11"/>
      <c r="P10" s="11"/>
      <c r="S10" s="89"/>
    </row>
    <row r="11" spans="2:22" ht="60.75" customHeight="1" thickTop="1" thickBot="1" x14ac:dyDescent="0.3">
      <c r="B11" s="90" t="s">
        <v>10</v>
      </c>
      <c r="C11" s="91"/>
      <c r="D11" s="91"/>
      <c r="E11" s="91"/>
      <c r="F11" s="91"/>
      <c r="G11" s="91"/>
      <c r="H11" s="92"/>
      <c r="I11" s="93"/>
      <c r="J11" s="93"/>
      <c r="K11" s="93"/>
      <c r="L11" s="94"/>
      <c r="M11" s="16"/>
      <c r="N11" s="16"/>
      <c r="O11" s="95"/>
      <c r="P11" s="95"/>
      <c r="Q11" s="96" t="s">
        <v>11</v>
      </c>
      <c r="R11" s="97" t="s">
        <v>12</v>
      </c>
      <c r="S11" s="98"/>
      <c r="T11" s="99"/>
      <c r="U11" s="33"/>
      <c r="V11" s="100"/>
    </row>
    <row r="12" spans="2:22" ht="33" customHeight="1" thickTop="1" thickBot="1" x14ac:dyDescent="0.3">
      <c r="B12" s="101" t="s">
        <v>14</v>
      </c>
      <c r="C12" s="101"/>
      <c r="D12" s="101"/>
      <c r="E12" s="101"/>
      <c r="F12" s="101"/>
      <c r="G12" s="101"/>
      <c r="H12" s="101"/>
      <c r="I12" s="101"/>
      <c r="J12" s="101"/>
      <c r="L12" s="13"/>
      <c r="M12" s="13"/>
      <c r="N12" s="13"/>
      <c r="O12" s="102"/>
      <c r="P12" s="102"/>
      <c r="Q12" s="103">
        <f>SUM(P7:P9)</f>
        <v>160000</v>
      </c>
      <c r="R12" s="104">
        <f>SUM(S7:S9)</f>
        <v>0</v>
      </c>
      <c r="S12" s="105"/>
      <c r="T12" s="106"/>
    </row>
    <row r="13" spans="2:22" ht="14.25" customHeight="1" thickTop="1" x14ac:dyDescent="0.25"/>
    <row r="14" spans="2:22" ht="14.25" customHeight="1" x14ac:dyDescent="0.25"/>
    <row r="15" spans="2:22" ht="42" customHeight="1" x14ac:dyDescent="0.25">
      <c r="B15" s="108" t="s">
        <v>26</v>
      </c>
      <c r="C15" s="108"/>
      <c r="D15" s="108"/>
      <c r="E15" s="108"/>
      <c r="F15" s="108"/>
      <c r="G15" s="108"/>
    </row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</sheetData>
  <sheetProtection algorithmName="SHA-512" hashValue="Pt17wE+/H3Sr/HCqd9v5lMZITHF/8qUZoTBGgntfNTpoE9sNdULFUfMyYK7mP5dnRi9b9qZXw3Jc3H2NAaJDDA==" saltValue="xOil6zStHCQi3MvZGFFtHw==" spinCount="100000" sheet="1" objects="1" scenarios="1"/>
  <mergeCells count="14">
    <mergeCell ref="V8:V9"/>
    <mergeCell ref="B1:D1"/>
    <mergeCell ref="B11:G11"/>
    <mergeCell ref="R11:T11"/>
    <mergeCell ref="K7:K9"/>
    <mergeCell ref="I7:I9"/>
    <mergeCell ref="J7:J9"/>
    <mergeCell ref="L7:L9"/>
    <mergeCell ref="U7:U9"/>
    <mergeCell ref="B15:G15"/>
    <mergeCell ref="R12:T12"/>
    <mergeCell ref="B12:J12"/>
    <mergeCell ref="M7:M9"/>
    <mergeCell ref="O7:O9"/>
  </mergeCells>
  <conditionalFormatting sqref="B7:B9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9">
    <cfRule type="containsBlanks" dxfId="9" priority="5">
      <formula>LEN(TRIM(D7))=0</formula>
    </cfRule>
  </conditionalFormatting>
  <conditionalFormatting sqref="G7:H9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9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9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9" xr:uid="{00000000-0002-0000-0000-000001000000}">
      <formula1>"ks,bal,sada,"</formula1>
    </dataValidation>
  </dataValidations>
  <hyperlinks>
    <hyperlink ref="H6" location="AVT!B12" display="Odkaz na splnění požadavku Energy star nebo TCO Certified a energetický štítek*" xr:uid="{A1FD39E1-CEE7-4511-8F26-6E4991B65923}"/>
  </hyperlinks>
  <pageMargins left="0.18" right="0.18" top="0.78740157480314965" bottom="0.78740157480314965" header="0.31496062992125984" footer="0.31496062992125984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2025-04-24T10:14:38Z</cp:lastPrinted>
  <dcterms:created xsi:type="dcterms:W3CDTF">2014-03-05T12:43:32Z</dcterms:created>
  <dcterms:modified xsi:type="dcterms:W3CDTF">2025-05-15T08:23:31Z</dcterms:modified>
</cp:coreProperties>
</file>