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20-2025\1 změna ZD\"/>
    </mc:Choice>
  </mc:AlternateContent>
  <xr:revisionPtr revIDLastSave="0" documentId="8_{8FB39278-12E1-4C1C-A1CC-DCC1730C29D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S11" i="1"/>
  <c r="S7" i="1"/>
  <c r="S8" i="1"/>
  <c r="T8" i="1"/>
  <c r="S9" i="1"/>
  <c r="T9" i="1"/>
  <c r="T10" i="1"/>
  <c r="S12" i="1"/>
  <c r="T12" i="1"/>
  <c r="P8" i="1"/>
  <c r="P9" i="1"/>
  <c r="P10" i="1"/>
  <c r="P11" i="1"/>
  <c r="P12" i="1"/>
  <c r="P7" i="1"/>
  <c r="Q15" i="1" l="1"/>
  <c r="R15" i="1"/>
  <c r="T11" i="1"/>
  <c r="T7" i="1"/>
</calcChain>
</file>

<file path=xl/sharedStrings.xml><?xml version="1.0" encoding="utf-8"?>
<sst xmlns="http://schemas.openxmlformats.org/spreadsheetml/2006/main" count="68" uniqueCount="55">
  <si>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</si>
  <si>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</si>
  <si>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</si>
  <si>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</si>
  <si>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</si>
  <si>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</si>
  <si>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</si>
  <si>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</si>
  <si>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</si>
  <si>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</si>
  <si>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</si>
  <si>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</si>
  <si>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</si>
  <si>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32321000-9 - Videoprojektory</t>
  </si>
  <si>
    <t>32322000-6 - Multimediální přístroje</t>
  </si>
  <si>
    <t>32342300-5 - Sady mikrofonů a reproduktorů</t>
  </si>
  <si>
    <t>32582000-6 - Datová média</t>
  </si>
  <si>
    <t>38651100-4 - Objektivy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</si>
  <si>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</si>
  <si>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</si>
  <si>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</si>
  <si>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</si>
  <si>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</si>
  <si>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</si>
  <si>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</si>
  <si>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</si>
  <si>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</si>
  <si>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</si>
  <si>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</si>
  <si>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</si>
  <si>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</si>
  <si>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</si>
  <si>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</si>
  <si>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</si>
  <si>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NE</t>
  </si>
  <si>
    <t>Příloha č. 2 Kupní smlouvy - Technická specifikace
Audiovizuální technika (II.) 020 - 2025</t>
  </si>
  <si>
    <t>Pokud financováno z projektových prostředků, pak ŘEŠITEL uvede: NÁZEV A ČÍSLO DOTAČNÍHO PROJEKTU</t>
  </si>
  <si>
    <t>21 dní</t>
  </si>
  <si>
    <t>TV 85"</t>
  </si>
  <si>
    <t>TV 65"</t>
  </si>
  <si>
    <t>Společná faktura</t>
  </si>
  <si>
    <t>Ing. Petr Pfauser, 
Tel.: 37763 6717</t>
  </si>
  <si>
    <t>Univerzitní 28, 
301 00 Plzeň,
Fakulta designu a umění Ladislava Sutnara - Děkanát,
místnost LS 230</t>
  </si>
  <si>
    <t>Ultra short projektor</t>
  </si>
  <si>
    <t>Ultrakrátký výkonný projektor s lampovým světelným zdrojem  splňující parametry: 
- nativní rozlišení min. 3840 × 2160px
- výkon min. 4000 ANSI lumen 
- kontrast min. 1 000 000:1 
- nativní  poměr stran 16:9 
- vstupy min. 2x HDMI 2,0, min. 1x RJ45,  1xaudio out, USB 2.0 výstup
- zabudovaný reproduktor min. 10W 
- podpora HDR a HLG, herní mód s obnovovací frekvencí min. 240Hz 
- možnost nastavení barvy stěny, korekce lichoběžníkového zkreslení
- podsvícené DO 
- možnost nastavení barvy stěny
- čistá hmotnost projektoru max. 4 kg
- preferujeme bílou barvu, 
- součástí je min. 1x HDMI kabel délky min. 5 m.</t>
  </si>
  <si>
    <t>Set reproduktorů</t>
  </si>
  <si>
    <t>Set studiových 2-pásmových reproduktorů splňující parametry: 
- výkon min. 100W
- frekvenční rozsah, min rozsah 47 Hz - 25 kHz (+/- 2,5 dB)
- min. 5" subwoofer a min. 3/4" výškový reproduktor + dva zesilovače s min. výkonem 50W 
- hlasitost min. 105 dB peak SPL
- automatický režim stand-by
- kompenzace odezvy místnosti
- vstup XLR 
- bassreflexový kryt z hliníku
- hmotnost reproduktoru max. 5 kg
- v setu 2 reproduktory + dva kovové stativy výškově stavitelné, protiskluzové desky pod reproduktory, nosnost min. 18 kg.</t>
  </si>
  <si>
    <t xml:space="preserve">Zoom objektiv </t>
  </si>
  <si>
    <t>Pamětová karta</t>
  </si>
  <si>
    <t>Pamětová karta SDXC pro fotoaparáty splňující vlastnosti: 
- kapacita min. 256GB
- rychlost čtení min. 300 MB/s, rychlost zápisu min.  260 MB/s
- rychlostní třída min. Class 10, V90,  U3, UHS-II
- pro nahrávání videa 4K a 8K
- odolná proti teplu.
Záruka min. 120 měsíců.</t>
  </si>
  <si>
    <t>Záruka na zboží min. 120 měsíců.</t>
  </si>
  <si>
    <t>Záruka na zboží 60 měsíců.</t>
  </si>
  <si>
    <r>
      <t>Profesionální dvojnásobný zoom obj</t>
    </r>
    <r>
      <rPr>
        <sz val="11"/>
        <rFont val="Calibri"/>
        <family val="2"/>
        <charset val="238"/>
        <scheme val="minor"/>
      </rPr>
      <t>ektiv pro stávající fotoaparát</t>
    </r>
    <r>
      <rPr>
        <sz val="11"/>
        <color theme="1"/>
        <rFont val="Calibri"/>
        <family val="2"/>
        <charset val="238"/>
        <scheme val="minor"/>
      </rPr>
      <t xml:space="preserve"> splňující parametry: 
- bajonet Canon RF
- určen pro full frame
- ohnisková vzdálenost  15 -30 mm
- světelnost  f/4,5 - 6,3
- stabilizace
- průměr filtru 67 mm 
- clona max. 32 
- konstrukce 13 členů ve 11 skupinách 
- min. zaostřovací vzdálenost 13 cm  
- včetně sluneční clony, krytek.</t>
    </r>
  </si>
  <si>
    <t>Smart mini LED displej  s parametry: 
- velikost obrazovky min. 65"
- rozlišení min. 4K Ultra Ultra HD 3840 x 2160px 
- obnovovací frekvence panelu min. 50/60Hz 
- HDR10, HDR HLG, HDR10+, Dolby Atmos
- rozhranní: min. 3x HDMI vstupy v.2.0, min. 2x USB min. v.2.0, CI / CI+, Digitální optický/Digitální audio výstup
- podpora Apple AirPlay 2, Bluetooth, DLNA, Chromecast, párování s mobilním zařízením,  min. Wi-Fi 802.11ac, 2x2, Dual band
- sluchátkový výstup, přehrávání z USB, světelný sensor,  hlasové ovládání,  herní režim, automatická regulace hlasitosti, herní režim
- vesa uchycení na držák 
- reproduktory s výkonem  min. 2x 10W 
- hmotnost max. 21 kg bez stojanu.
Třída energetické účinnosti v rozpětí A až G.</t>
  </si>
  <si>
    <t>Smart mini LED displej s parametry: 
- velikost obrazovky min. 85", antireflexní 
- rozlišení min. 4K Ultra Ultra HD 3840 x 2160px 
- obnovovací frekvence panelu min. 100/120Hz, v herním režimu min. 240Hz 
- min. 2304 zón lokálního stmívání 
- HDR10, HDR HLG, HDR10+, HDR DOLBY VISION a DOLBY VISION IQ.
- rozhranní: min. 4x HDMI vstupy v.2.1, min. 2x USB min. v.2.0, CI / CI+, Digitální optický/Digitální audio výstup
- podpora Apple AirPlay 2, Bluetooth, DLNA, Chromecast, Miracast, párování s mobilním zařízením, WiFi min. v 6
- sluchátkový výstup, přehrávání z USB, světelný sensor,  hlasové ovládání,  herní režim, automatická regulace hlasitosti  
- vesa uchycení na držák, 
- reproduktory s výkonem  min. 60W se zabudovaným subwooferem
- hmotnost max. 49 kg.
Záruka 60 měsíců.
Třída energetické účinnosti v rozpětí A až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</si>
</sst>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14" fillId="4" borderId="9" xfId="0" applyFont="1" applyFill="1" applyBorder="1" applyAlignment="1" applyProtection="1">
      <alignment horizontal="left" vertical="center" wrapText="1" indent="1"/>
      <protection locked="0"/>
    </xf>
    <xf numFmtId="164" fontId="14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4" borderId="11" xfId="0" applyFont="1" applyFill="1" applyBorder="1" applyAlignment="1" applyProtection="1">
      <alignment horizontal="left" vertical="center" wrapText="1" indent="1"/>
      <protection locked="0"/>
    </xf>
    <xf numFmtId="164" fontId="14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4" borderId="13" xfId="0" applyFont="1" applyFill="1" applyBorder="1" applyAlignment="1" applyProtection="1">
      <alignment horizontal="left" vertical="center" wrapText="1" indent="1"/>
      <protection locked="0"/>
    </xf>
    <xf numFmtId="164" fontId="14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6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3" fillId="2" borderId="3" xfId="0" applyFont="1" applyFill="1" applyBorder="1" applyAlignment="1" applyProtection="1">
      <alignment horizontal="center" vertical="center" textRotation="90" wrapText="1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21" fillId="4" borderId="9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left" vertical="center" wrapText="1" indent="1"/>
    </xf>
    <xf numFmtId="0" fontId="21" fillId="4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14" fillId="4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3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164" fontId="15" fillId="0" borderId="0" xfId="0" applyNumberFormat="1" applyFont="1" applyAlignment="1" applyProtection="1">
      <alignment horizontal="right" vertical="center" indent="1"/>
    </xf>
    <xf numFmtId="164" fontId="7" fillId="0" borderId="3" xfId="0" applyNumberFormat="1" applyFont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top" wrapText="1"/>
    </xf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164" fontId="7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0" fontId="19" fillId="0" borderId="0" xfId="0" applyFont="1" applyAlignment="1" applyProtection="1">
      <alignment horizontal="left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5"/>
  <sheetViews>
    <sheetView tabSelected="1" zoomScale="95" zoomScaleNormal="95" workbookViewId="0">
      <selection activeCell="F11" sqref="F11"/>
    </sheetView>
  </sheetViews>
  <sheetFormatPr defaultRowHeight="15" x14ac:dyDescent="0.25"/>
  <cols>
    <col min="1" max="1" width="1.42578125" style="9" bestFit="1" customWidth="1"/>
    <col min="2" max="2" width="5.7109375" style="9" bestFit="1" customWidth="1"/>
    <col min="3" max="3" width="35.7109375" style="8" customWidth="1"/>
    <col min="4" max="4" width="11.42578125" style="80" customWidth="1"/>
    <col min="5" max="5" width="9" style="7" bestFit="1" customWidth="1"/>
    <col min="6" max="6" width="117.28515625" style="8" customWidth="1"/>
    <col min="7" max="7" width="34.7109375" style="8" customWidth="1"/>
    <col min="8" max="8" width="27.5703125" style="8" customWidth="1"/>
    <col min="9" max="9" width="23.140625" style="8" customWidth="1"/>
    <col min="10" max="10" width="16.28515625" style="8" customWidth="1"/>
    <col min="11" max="11" width="32" style="9" hidden="1" customWidth="1"/>
    <col min="12" max="12" width="34.5703125" style="9" customWidth="1"/>
    <col min="13" max="13" width="23.85546875" style="9" customWidth="1"/>
    <col min="14" max="14" width="37.7109375" style="8" customWidth="1"/>
    <col min="15" max="15" width="27.5703125" style="8" customWidth="1"/>
    <col min="16" max="16" width="20.42578125" style="8" hidden="1" customWidth="1"/>
    <col min="17" max="17" width="24" style="9" bestFit="1" customWidth="1"/>
    <col min="18" max="18" width="24.140625" style="9" customWidth="1"/>
    <col min="19" max="19" width="19.7109375" style="9" customWidth="1"/>
    <col min="20" max="20" width="17.85546875" style="9" customWidth="1"/>
    <col min="21" max="21" width="11.5703125" style="9" hidden="1" customWidth="1"/>
    <col min="22" max="22" width="48.85546875" style="10" customWidth="1"/>
    <col min="23" max="16384" width="9.140625" style="9"/>
  </cols>
  <sheetData>
    <row r="1" spans="2:22" ht="43.5" customHeight="1" x14ac:dyDescent="0.25">
      <c r="B1" s="81" t="s">
        <v>35</v>
      </c>
      <c r="C1" s="82"/>
      <c r="D1" s="82"/>
    </row>
    <row r="2" spans="2:22" ht="18" customHeight="1" x14ac:dyDescent="0.25">
      <c r="C2" s="9"/>
      <c r="D2" s="11"/>
      <c r="E2" s="12"/>
      <c r="F2" s="13"/>
      <c r="G2" s="13"/>
      <c r="H2" s="13"/>
      <c r="I2" s="9"/>
      <c r="J2" s="14"/>
      <c r="N2" s="15"/>
      <c r="O2" s="13"/>
      <c r="P2" s="13"/>
      <c r="Q2" s="13"/>
      <c r="R2" s="13"/>
      <c r="T2" s="16"/>
      <c r="U2" s="17"/>
      <c r="V2" s="18"/>
    </row>
    <row r="3" spans="2:22" ht="18" customHeight="1" x14ac:dyDescent="0.25">
      <c r="B3" s="19"/>
      <c r="C3" s="20" t="s">
        <v>0</v>
      </c>
      <c r="D3" s="21"/>
      <c r="E3" s="21"/>
      <c r="F3" s="21"/>
      <c r="G3" s="22"/>
      <c r="H3" s="22"/>
      <c r="I3" s="22"/>
      <c r="J3" s="22"/>
      <c r="K3" s="22"/>
      <c r="L3" s="22"/>
      <c r="M3" s="16"/>
      <c r="N3" s="23"/>
      <c r="O3" s="23"/>
      <c r="P3" s="23"/>
      <c r="Q3" s="23"/>
      <c r="R3" s="23"/>
      <c r="T3" s="16"/>
    </row>
    <row r="4" spans="2:22" ht="18" customHeight="1" thickBot="1" x14ac:dyDescent="0.3">
      <c r="B4" s="24"/>
      <c r="C4" s="25" t="s">
        <v>1</v>
      </c>
      <c r="D4" s="21"/>
      <c r="E4" s="21"/>
      <c r="F4" s="21"/>
      <c r="G4" s="21"/>
      <c r="H4" s="21"/>
      <c r="I4" s="16"/>
      <c r="J4" s="16"/>
      <c r="K4" s="16"/>
      <c r="L4" s="16"/>
      <c r="M4" s="16"/>
      <c r="N4" s="13"/>
      <c r="O4" s="13"/>
      <c r="P4" s="13"/>
      <c r="Q4" s="16"/>
      <c r="R4" s="16"/>
      <c r="T4" s="16"/>
    </row>
    <row r="5" spans="2:22" ht="34.5" customHeight="1" thickBot="1" x14ac:dyDescent="0.3">
      <c r="B5" s="26"/>
      <c r="C5" s="27"/>
      <c r="D5" s="28"/>
      <c r="E5" s="28"/>
      <c r="F5" s="13"/>
      <c r="G5" s="29" t="s">
        <v>2</v>
      </c>
      <c r="H5" s="30" t="s">
        <v>2</v>
      </c>
      <c r="I5" s="13"/>
      <c r="J5" s="13"/>
      <c r="N5" s="13"/>
      <c r="O5" s="31"/>
      <c r="P5" s="31"/>
      <c r="R5" s="29" t="s">
        <v>2</v>
      </c>
      <c r="V5" s="14"/>
    </row>
    <row r="6" spans="2:22" ht="76.5" customHeight="1" thickTop="1" thickBot="1" x14ac:dyDescent="0.3">
      <c r="B6" s="32" t="s">
        <v>3</v>
      </c>
      <c r="C6" s="33" t="s">
        <v>22</v>
      </c>
      <c r="D6" s="33" t="s">
        <v>4</v>
      </c>
      <c r="E6" s="33" t="s">
        <v>20</v>
      </c>
      <c r="F6" s="33" t="s">
        <v>21</v>
      </c>
      <c r="G6" s="34" t="s">
        <v>5</v>
      </c>
      <c r="H6" s="34" t="s">
        <v>19</v>
      </c>
      <c r="I6" s="33" t="s">
        <v>23</v>
      </c>
      <c r="J6" s="33" t="s">
        <v>24</v>
      </c>
      <c r="K6" s="33" t="s">
        <v>36</v>
      </c>
      <c r="L6" s="33" t="s">
        <v>25</v>
      </c>
      <c r="M6" s="35" t="s">
        <v>26</v>
      </c>
      <c r="N6" s="33" t="s">
        <v>27</v>
      </c>
      <c r="O6" s="33" t="s">
        <v>30</v>
      </c>
      <c r="P6" s="33" t="s">
        <v>31</v>
      </c>
      <c r="Q6" s="33" t="s">
        <v>6</v>
      </c>
      <c r="R6" s="36" t="s">
        <v>7</v>
      </c>
      <c r="S6" s="35" t="s">
        <v>8</v>
      </c>
      <c r="T6" s="35" t="s">
        <v>9</v>
      </c>
      <c r="U6" s="33" t="s">
        <v>28</v>
      </c>
      <c r="V6" s="37" t="s">
        <v>29</v>
      </c>
    </row>
    <row r="7" spans="2:22" ht="255" customHeight="1" thickTop="1" x14ac:dyDescent="0.25">
      <c r="B7" s="38">
        <v>1</v>
      </c>
      <c r="C7" s="39" t="s">
        <v>38</v>
      </c>
      <c r="D7" s="40">
        <v>1</v>
      </c>
      <c r="E7" s="41" t="s">
        <v>33</v>
      </c>
      <c r="F7" s="42" t="s">
        <v>54</v>
      </c>
      <c r="G7" s="1"/>
      <c r="H7" s="43" t="s">
        <v>34</v>
      </c>
      <c r="I7" s="93" t="s">
        <v>40</v>
      </c>
      <c r="J7" s="96" t="s">
        <v>34</v>
      </c>
      <c r="K7" s="99"/>
      <c r="L7" s="44" t="s">
        <v>51</v>
      </c>
      <c r="M7" s="106" t="s">
        <v>41</v>
      </c>
      <c r="N7" s="106" t="s">
        <v>42</v>
      </c>
      <c r="O7" s="109" t="s">
        <v>37</v>
      </c>
      <c r="P7" s="45">
        <f t="shared" ref="P7:P12" si="0">D7*Q7</f>
        <v>48000</v>
      </c>
      <c r="Q7" s="46">
        <v>48000</v>
      </c>
      <c r="R7" s="2"/>
      <c r="S7" s="47">
        <f t="shared" ref="S7:S12" si="1">D7*R7</f>
        <v>0</v>
      </c>
      <c r="T7" s="48" t="str">
        <f t="shared" ref="T7" si="2">IF(ISNUMBER(R7), IF(R7&gt;Q7,"NEVYHOVUJE","VYHOVUJE")," ")</f>
        <v xml:space="preserve"> </v>
      </c>
      <c r="U7" s="96"/>
      <c r="V7" s="96" t="s">
        <v>14</v>
      </c>
    </row>
    <row r="8" spans="2:22" ht="211.5" customHeight="1" x14ac:dyDescent="0.25">
      <c r="B8" s="49">
        <v>2</v>
      </c>
      <c r="C8" s="50" t="s">
        <v>39</v>
      </c>
      <c r="D8" s="51">
        <v>1</v>
      </c>
      <c r="E8" s="52" t="s">
        <v>33</v>
      </c>
      <c r="F8" s="53" t="s">
        <v>53</v>
      </c>
      <c r="G8" s="3"/>
      <c r="H8" s="54" t="s">
        <v>34</v>
      </c>
      <c r="I8" s="94"/>
      <c r="J8" s="97"/>
      <c r="K8" s="100"/>
      <c r="L8" s="102"/>
      <c r="M8" s="107"/>
      <c r="N8" s="107"/>
      <c r="O8" s="110"/>
      <c r="P8" s="55">
        <f t="shared" si="0"/>
        <v>16500</v>
      </c>
      <c r="Q8" s="56">
        <v>16500</v>
      </c>
      <c r="R8" s="4"/>
      <c r="S8" s="57">
        <f t="shared" si="1"/>
        <v>0</v>
      </c>
      <c r="T8" s="58" t="str">
        <f t="shared" ref="T8:T12" si="3">IF(ISNUMBER(R8), IF(R8&gt;Q8,"NEVYHOVUJE","VYHOVUJE")," ")</f>
        <v xml:space="preserve"> </v>
      </c>
      <c r="U8" s="97"/>
      <c r="V8" s="105"/>
    </row>
    <row r="9" spans="2:22" ht="235.5" customHeight="1" x14ac:dyDescent="0.25">
      <c r="B9" s="49">
        <v>3</v>
      </c>
      <c r="C9" s="59" t="s">
        <v>43</v>
      </c>
      <c r="D9" s="51">
        <v>1</v>
      </c>
      <c r="E9" s="52" t="s">
        <v>33</v>
      </c>
      <c r="F9" s="53" t="s">
        <v>44</v>
      </c>
      <c r="G9" s="3"/>
      <c r="H9" s="60" t="s">
        <v>34</v>
      </c>
      <c r="I9" s="94"/>
      <c r="J9" s="97"/>
      <c r="K9" s="100"/>
      <c r="L9" s="103"/>
      <c r="M9" s="107"/>
      <c r="N9" s="107"/>
      <c r="O9" s="110"/>
      <c r="P9" s="55">
        <f t="shared" si="0"/>
        <v>20000</v>
      </c>
      <c r="Q9" s="56">
        <v>20000</v>
      </c>
      <c r="R9" s="4"/>
      <c r="S9" s="57">
        <f t="shared" si="1"/>
        <v>0</v>
      </c>
      <c r="T9" s="58" t="str">
        <f t="shared" si="3"/>
        <v xml:space="preserve"> </v>
      </c>
      <c r="U9" s="97"/>
      <c r="V9" s="52" t="s">
        <v>13</v>
      </c>
    </row>
    <row r="10" spans="2:22" ht="201.75" customHeight="1" x14ac:dyDescent="0.25">
      <c r="B10" s="49">
        <v>4</v>
      </c>
      <c r="C10" s="59" t="s">
        <v>45</v>
      </c>
      <c r="D10" s="51">
        <v>1</v>
      </c>
      <c r="E10" s="52" t="s">
        <v>33</v>
      </c>
      <c r="F10" s="53" t="s">
        <v>46</v>
      </c>
      <c r="G10" s="3"/>
      <c r="H10" s="60" t="s">
        <v>34</v>
      </c>
      <c r="I10" s="94"/>
      <c r="J10" s="97"/>
      <c r="K10" s="100"/>
      <c r="L10" s="103"/>
      <c r="M10" s="107"/>
      <c r="N10" s="107"/>
      <c r="O10" s="110"/>
      <c r="P10" s="55">
        <f t="shared" si="0"/>
        <v>25000</v>
      </c>
      <c r="Q10" s="56">
        <v>25000</v>
      </c>
      <c r="R10" s="4"/>
      <c r="S10" s="57">
        <f t="shared" si="1"/>
        <v>0</v>
      </c>
      <c r="T10" s="58" t="str">
        <f t="shared" si="3"/>
        <v xml:space="preserve"> </v>
      </c>
      <c r="U10" s="97"/>
      <c r="V10" s="52" t="s">
        <v>15</v>
      </c>
    </row>
    <row r="11" spans="2:22" ht="209.25" customHeight="1" x14ac:dyDescent="0.25">
      <c r="B11" s="49">
        <v>5</v>
      </c>
      <c r="C11" s="59" t="s">
        <v>47</v>
      </c>
      <c r="D11" s="51">
        <v>1</v>
      </c>
      <c r="E11" s="52" t="s">
        <v>33</v>
      </c>
      <c r="F11" s="53" t="s">
        <v>52</v>
      </c>
      <c r="G11" s="3"/>
      <c r="H11" s="60" t="s">
        <v>34</v>
      </c>
      <c r="I11" s="94"/>
      <c r="J11" s="97"/>
      <c r="K11" s="100"/>
      <c r="L11" s="104"/>
      <c r="M11" s="107"/>
      <c r="N11" s="107"/>
      <c r="O11" s="110"/>
      <c r="P11" s="55">
        <f t="shared" si="0"/>
        <v>14000</v>
      </c>
      <c r="Q11" s="56">
        <v>14000</v>
      </c>
      <c r="R11" s="4"/>
      <c r="S11" s="57">
        <f t="shared" si="1"/>
        <v>0</v>
      </c>
      <c r="T11" s="58" t="str">
        <f t="shared" si="3"/>
        <v xml:space="preserve"> </v>
      </c>
      <c r="U11" s="97"/>
      <c r="V11" s="52" t="s">
        <v>17</v>
      </c>
    </row>
    <row r="12" spans="2:22" ht="137.25" customHeight="1" thickBot="1" x14ac:dyDescent="0.3">
      <c r="B12" s="61">
        <v>6</v>
      </c>
      <c r="C12" s="62" t="s">
        <v>48</v>
      </c>
      <c r="D12" s="63">
        <v>2</v>
      </c>
      <c r="E12" s="64" t="s">
        <v>33</v>
      </c>
      <c r="F12" s="65" t="s">
        <v>49</v>
      </c>
      <c r="G12" s="5"/>
      <c r="H12" s="66" t="s">
        <v>34</v>
      </c>
      <c r="I12" s="95"/>
      <c r="J12" s="98"/>
      <c r="K12" s="101"/>
      <c r="L12" s="62" t="s">
        <v>50</v>
      </c>
      <c r="M12" s="108"/>
      <c r="N12" s="108"/>
      <c r="O12" s="111"/>
      <c r="P12" s="67">
        <f t="shared" si="0"/>
        <v>9800</v>
      </c>
      <c r="Q12" s="68">
        <v>4900</v>
      </c>
      <c r="R12" s="6"/>
      <c r="S12" s="69">
        <f t="shared" si="1"/>
        <v>0</v>
      </c>
      <c r="T12" s="70" t="str">
        <f t="shared" si="3"/>
        <v xml:space="preserve"> </v>
      </c>
      <c r="U12" s="98"/>
      <c r="V12" s="64" t="s">
        <v>16</v>
      </c>
    </row>
    <row r="13" spans="2:22" ht="13.5" customHeight="1" thickTop="1" thickBot="1" x14ac:dyDescent="0.3">
      <c r="C13" s="9"/>
      <c r="D13" s="9"/>
      <c r="E13" s="9"/>
      <c r="F13" s="9"/>
      <c r="G13" s="9"/>
      <c r="H13" s="9"/>
      <c r="I13" s="9"/>
      <c r="J13" s="9"/>
      <c r="N13" s="9"/>
      <c r="O13" s="9"/>
      <c r="P13" s="9"/>
      <c r="S13" s="71"/>
    </row>
    <row r="14" spans="2:22" ht="60.75" customHeight="1" thickTop="1" thickBot="1" x14ac:dyDescent="0.3">
      <c r="B14" s="83" t="s">
        <v>10</v>
      </c>
      <c r="C14" s="84"/>
      <c r="D14" s="84"/>
      <c r="E14" s="84"/>
      <c r="F14" s="84"/>
      <c r="G14" s="84"/>
      <c r="H14" s="72"/>
      <c r="I14" s="73"/>
      <c r="J14" s="73"/>
      <c r="K14" s="73"/>
      <c r="L14" s="74"/>
      <c r="M14" s="14"/>
      <c r="N14" s="14"/>
      <c r="O14" s="75"/>
      <c r="P14" s="75"/>
      <c r="Q14" s="76" t="s">
        <v>11</v>
      </c>
      <c r="R14" s="85" t="s">
        <v>12</v>
      </c>
      <c r="S14" s="86"/>
      <c r="T14" s="87"/>
      <c r="U14" s="31"/>
      <c r="V14" s="77"/>
    </row>
    <row r="15" spans="2:22" ht="33" customHeight="1" thickTop="1" thickBot="1" x14ac:dyDescent="0.3">
      <c r="B15" s="92" t="s">
        <v>18</v>
      </c>
      <c r="C15" s="92"/>
      <c r="D15" s="92"/>
      <c r="E15" s="92"/>
      <c r="F15" s="92"/>
      <c r="G15" s="92"/>
      <c r="H15" s="92"/>
      <c r="I15" s="92"/>
      <c r="J15" s="92"/>
      <c r="L15" s="11"/>
      <c r="M15" s="11"/>
      <c r="N15" s="11"/>
      <c r="O15" s="78"/>
      <c r="P15" s="78"/>
      <c r="Q15" s="79">
        <f>SUM(P7:P12)</f>
        <v>133300</v>
      </c>
      <c r="R15" s="89">
        <f>SUM(S7:S12)</f>
        <v>0</v>
      </c>
      <c r="S15" s="90"/>
      <c r="T15" s="91"/>
    </row>
    <row r="16" spans="2:22" ht="14.25" customHeight="1" thickTop="1" x14ac:dyDescent="0.25"/>
    <row r="17" spans="2:7" ht="14.25" customHeight="1" x14ac:dyDescent="0.25"/>
    <row r="18" spans="2:7" ht="42" customHeight="1" x14ac:dyDescent="0.25">
      <c r="B18" s="88" t="s">
        <v>32</v>
      </c>
      <c r="C18" s="88"/>
      <c r="D18" s="88"/>
      <c r="E18" s="88"/>
      <c r="F18" s="88"/>
      <c r="G18" s="88"/>
    </row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/>
    <row r="25" spans="2:7" ht="14.25" customHeight="1" x14ac:dyDescent="0.25"/>
    <row r="26" spans="2:7" ht="14.25" customHeight="1" x14ac:dyDescent="0.25"/>
    <row r="27" spans="2:7" ht="14.25" customHeight="1" x14ac:dyDescent="0.25"/>
    <row r="28" spans="2:7" ht="14.25" customHeight="1" x14ac:dyDescent="0.25"/>
    <row r="29" spans="2:7" ht="14.25" customHeight="1" x14ac:dyDescent="0.25"/>
    <row r="30" spans="2:7" ht="14.25" customHeight="1" x14ac:dyDescent="0.25"/>
    <row r="31" spans="2:7" ht="14.25" customHeight="1" x14ac:dyDescent="0.25"/>
    <row r="32" spans="2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</sheetData>
  <sheetProtection algorithmName="SHA-512" hashValue="HgJB5ox9zbrx8FmzirWS0uEoQBPwI0zp/HrKl+ulNqkdaZRYF03USCO8jLRvbHRb8Kdv1gBS7c9WKTxxQU69cw==" saltValue="I8v+yEIG7VfLrC3za1uDXA==" spinCount="100000" sheet="1" objects="1" scenarios="1"/>
  <mergeCells count="15">
    <mergeCell ref="U7:U12"/>
    <mergeCell ref="V7:V8"/>
    <mergeCell ref="M7:M12"/>
    <mergeCell ref="N7:N12"/>
    <mergeCell ref="O7:O12"/>
    <mergeCell ref="B1:D1"/>
    <mergeCell ref="B14:G14"/>
    <mergeCell ref="R14:T14"/>
    <mergeCell ref="B18:G18"/>
    <mergeCell ref="R15:T15"/>
    <mergeCell ref="B15:J15"/>
    <mergeCell ref="I7:I12"/>
    <mergeCell ref="J7:J12"/>
    <mergeCell ref="K7:K12"/>
    <mergeCell ref="L8:L11"/>
  </mergeCells>
  <conditionalFormatting sqref="B7:B12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12">
    <cfRule type="containsBlanks" dxfId="9" priority="5">
      <formula>LEN(TRIM(D7))=0</formula>
    </cfRule>
  </conditionalFormatting>
  <conditionalFormatting sqref="G7:H12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12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12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3">
    <dataValidation type="list" allowBlank="1" showInputMessage="1" showErrorMessage="1" sqref="J7" xr:uid="{C94306C9-61CF-4E17-91AB-BD47E1DFF943}">
      <formula1>"ANO,NE"</formula1>
    </dataValidation>
    <dataValidation type="list" showInputMessage="1" showErrorMessage="1" sqref="E7:E12" xr:uid="{00000000-0002-0000-0000-000001000000}">
      <formula1>"ks,bal,sada,"</formula1>
    </dataValidation>
    <dataValidation type="list" allowBlank="1" showInputMessage="1" showErrorMessage="1" sqref="V7 V9:V12" xr:uid="{9FB2C1E0-AE6F-4F90-BFE6-E5D92C2660AF}">
      <formula1>#REF!</formula1>
    </dataValidation>
  </dataValidations>
  <pageMargins left="0.18" right="0.18" top="0.78740157480314965" bottom="0.78740157480314965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2025-02-21T07:52:42Z</cp:lastPrinted>
  <dcterms:created xsi:type="dcterms:W3CDTF">2014-03-05T12:43:32Z</dcterms:created>
  <dcterms:modified xsi:type="dcterms:W3CDTF">2025-05-07T13:10:37Z</dcterms:modified>
</cp:coreProperties>
</file>