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ERS\hpeskova\Desktop\AV(II.)\AV 024-2025 ERDF\1 změna ZD\"/>
    </mc:Choice>
  </mc:AlternateContent>
  <xr:revisionPtr revIDLastSave="0" documentId="8_{96C81168-EDC5-464C-817A-B3AFFA2731B6}" xr6:coauthVersionLast="47" xr6:coauthVersionMax="47" xr10:uidLastSave="{00000000-0000-0000-0000-000000000000}"/>
  <bookViews>
    <workbookView xWindow="-120" yWindow="-120" windowWidth="29040" windowHeight="17640" xr2:uid="{00000000-000D-0000-FFFF-FFFF00000000}"/>
  </bookViews>
  <sheets>
    <sheet name="AVT" sheetId="1" r:id="rId1"/>
  </sheets>
  <definedNames>
    <definedName name="_xlnm.Print_Area" localSheetId="0">AVT!$B$1:$V$28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 l="1"/>
  <c r="S11" i="1"/>
  <c r="S12" i="1"/>
  <c r="S13" i="1"/>
  <c r="T16" i="1"/>
  <c r="T19" i="1"/>
  <c r="T13" i="1"/>
  <c r="T22" i="1"/>
  <c r="S7" i="1"/>
  <c r="P8" i="1"/>
  <c r="P9" i="1"/>
  <c r="P10" i="1"/>
  <c r="P11" i="1"/>
  <c r="P12" i="1"/>
  <c r="P13" i="1"/>
  <c r="P14" i="1"/>
  <c r="P15" i="1"/>
  <c r="P16" i="1"/>
  <c r="P17" i="1"/>
  <c r="P18" i="1"/>
  <c r="P19" i="1"/>
  <c r="P20" i="1"/>
  <c r="P21" i="1"/>
  <c r="P22" i="1"/>
  <c r="S8" i="1"/>
  <c r="T8" i="1"/>
  <c r="S9" i="1"/>
  <c r="T9" i="1"/>
  <c r="S14" i="1"/>
  <c r="T14" i="1"/>
  <c r="S15" i="1"/>
  <c r="T15" i="1"/>
  <c r="S16" i="1"/>
  <c r="S17" i="1"/>
  <c r="T17" i="1"/>
  <c r="S18" i="1"/>
  <c r="T18" i="1"/>
  <c r="S20" i="1"/>
  <c r="T20" i="1"/>
  <c r="S21" i="1"/>
  <c r="T21" i="1"/>
  <c r="S22" i="1"/>
  <c r="P7" i="1"/>
  <c r="T11" i="1" l="1"/>
  <c r="T12" i="1"/>
  <c r="S19" i="1"/>
  <c r="R25" i="1" s="1"/>
  <c r="T10" i="1"/>
  <c r="Q25" i="1"/>
  <c r="T7" i="1"/>
</calcChain>
</file>

<file path=xl/sharedStrings.xml><?xml version="1.0" encoding="utf-8"?>
<sst xmlns="http://schemas.openxmlformats.org/spreadsheetml/2006/main" count="125" uniqueCount="62">
  <si>
    <t>Vyplní se automaticky</t>
  </si>
  <si>
    <t>Vyplní dodavatel</t>
  </si>
  <si>
    <t>[DOPLNÍ DODAVATEL]</t>
  </si>
  <si>
    <t>Položka</t>
  </si>
  <si>
    <t>Množství</t>
  </si>
  <si>
    <t>Obchodní název + typ</t>
  </si>
  <si>
    <t>MAXIMÁLNÍ CENA za měrnou jednotku (MJ) 
v Kč bez DPH</t>
  </si>
  <si>
    <t>NABÍDKOVÁ CENA za měrnou jednotku (MJ)
v Kč bez DPH</t>
  </si>
  <si>
    <t>NABÍDKOVÁ CENA CELKEM 
v Kč bez DPH</t>
  </si>
  <si>
    <t>VYHOVUJE / NEVYHOVUJE</t>
  </si>
  <si>
    <r>
      <t xml:space="preserve">Informace pro dodavatele: </t>
    </r>
    <r>
      <rPr>
        <sz val="11"/>
        <color theme="1"/>
        <rFont val="Calibri"/>
        <family val="2"/>
        <charset val="238"/>
        <scheme val="minor"/>
      </rPr>
      <t>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</si>
  <si>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t>CELKOVÁ MAXIMÁLNÍ CENA za celou VZ 
v Kč BEZ DPH</t>
  </si>
  <si>
    <t>CELKOVÁ NABÍDKOVÁ CENA v Kč bez DPH</t>
  </si>
  <si>
    <t>32321000-9 - Videoprojektory</t>
  </si>
  <si>
    <t>32351000-8 - Příslušenství pro zvuková a video zařízení</t>
  </si>
  <si>
    <t>38653400-1 - Projekční plátna</t>
  </si>
  <si>
    <t>Zadavatel požaduje, aby vybraná zařízení splňovala požadavky na certifikaci TCO Certified (viz https://tcocertified.com/product-finder/) nebo programu Energy star (viz https://www.energystar.gov/products).
* Pro elektronické displeje včetně televizorů, počítačové monitory a digitální informační displeje nutno doložit energetický štítek (příloha nabídky).</t>
  </si>
  <si>
    <r>
      <t xml:space="preserve">Odkaz na  splnění požadavku 
TCO Certified / Energy star, </t>
    </r>
    <r>
      <rPr>
        <b/>
        <sz val="11"/>
        <color rgb="FFFF0000"/>
        <rFont val="Calibri"/>
        <family val="2"/>
        <charset val="238"/>
        <scheme val="minor"/>
      </rPr>
      <t xml:space="preserve">*
</t>
    </r>
  </si>
  <si>
    <t>Měrná jednotka [MJ]</t>
  </si>
  <si>
    <t xml:space="preserve">Popis </t>
  </si>
  <si>
    <t>Název</t>
  </si>
  <si>
    <t>Fakturace</t>
  </si>
  <si>
    <t xml:space="preserve">Financováno
 z projektových finančních prostředků </t>
  </si>
  <si>
    <t>Obchodní podmínky NAD RÁMEC STANDARDNÍCH 
obchodních podmínek</t>
  </si>
  <si>
    <t>Kontaktní osoba 
k převzetí zboží</t>
  </si>
  <si>
    <t xml:space="preserve">Místo dodání 
</t>
  </si>
  <si>
    <t xml:space="preserve">POZNÁMKA 
</t>
  </si>
  <si>
    <t xml:space="preserve">CPV - výběr
AUDIOVIZUÁLNÍ TECHNIKA
</t>
  </si>
  <si>
    <t xml:space="preserve">Maximální cena za jednotlivé položky 
 v Kč BEZ DPH </t>
  </si>
  <si>
    <t>V případě, že se dodavatel při předání zboží na některá uvedená tel. čísla nedovolá, bude v takovém případě volat tel. 377 631 320.</t>
  </si>
  <si>
    <t>NE</t>
  </si>
  <si>
    <t>Samostatná faktura</t>
  </si>
  <si>
    <t>ks</t>
  </si>
  <si>
    <t xml:space="preserve">Termín dodání </t>
  </si>
  <si>
    <t>Příloha č. 2 Kupní smlouvy - Technická specifikace
Audiovizuální technika (II.) 024 - 2025</t>
  </si>
  <si>
    <t>Projektor</t>
  </si>
  <si>
    <t>Držák projektoru</t>
  </si>
  <si>
    <t>Rámové plátno</t>
  </si>
  <si>
    <t>Přípojný panel (bod)</t>
  </si>
  <si>
    <t>Malý řídící systém</t>
  </si>
  <si>
    <t>Malý řídicí systém integrovaný do vestavného panelu. Čelní panel musí obsahovat:
min. 8 programovatelných tlačítek s LED indikátorem, technická specifikace: 1x RS232, 1x RS/IR, 3x I/O, 1x LAN (pro vzdálenou správu a řízení max. 2 zařízení protokolem TCP). Možnost integrace do přípojného místa PanConnect. Možnost systém vzdáleně spravovat prostřednictvím PC aplikace.</t>
  </si>
  <si>
    <t>Instalace - služba, instalační set</t>
  </si>
  <si>
    <t>Instalace, oživení, nastavení, test, včetně dopravy, montážní příslušenství, drobný materiál, propojovací signálová, silová a slaboproudá kabeláž.</t>
  </si>
  <si>
    <t>Instalace - služba</t>
  </si>
  <si>
    <t>ANO</t>
  </si>
  <si>
    <t>Tomáš Les,
Tel.: 735 715 986</t>
  </si>
  <si>
    <t>do 31.7.2025</t>
  </si>
  <si>
    <r>
      <t xml:space="preserve">Jungmannova 1-3, 
301 00 Plzeň,
</t>
    </r>
    <r>
      <rPr>
        <b/>
        <sz val="11"/>
        <color theme="1"/>
        <rFont val="Calibri"/>
        <family val="2"/>
        <charset val="238"/>
        <scheme val="minor"/>
      </rPr>
      <t>místnost JJ 202</t>
    </r>
  </si>
  <si>
    <r>
      <t xml:space="preserve">Jungmannova 1-3, 
301 00 Plzeň,
</t>
    </r>
    <r>
      <rPr>
        <b/>
        <sz val="11"/>
        <color theme="1"/>
        <rFont val="Calibri"/>
        <family val="2"/>
        <charset val="238"/>
        <scheme val="minor"/>
      </rPr>
      <t>místnost JJ 126</t>
    </r>
  </si>
  <si>
    <r>
      <t xml:space="preserve">Jungmannova 1-3, 
301 00 Plzeň,
</t>
    </r>
    <r>
      <rPr>
        <b/>
        <sz val="11"/>
        <color theme="1"/>
        <rFont val="Calibri"/>
        <family val="2"/>
        <charset val="238"/>
        <scheme val="minor"/>
      </rPr>
      <t>místnost JJ 324</t>
    </r>
  </si>
  <si>
    <r>
      <t xml:space="preserve">Pokud financováno z projektových prostředků, pak </t>
    </r>
    <r>
      <rPr>
        <b/>
        <sz val="11"/>
        <color rgb="FFFF0000"/>
        <rFont val="Calibri"/>
        <family val="2"/>
        <charset val="238"/>
        <scheme val="minor"/>
      </rPr>
      <t>DODAVATEL</t>
    </r>
    <r>
      <rPr>
        <b/>
        <sz val="11"/>
        <rFont val="Calibri"/>
        <family val="2"/>
        <charset val="238"/>
        <scheme val="minor"/>
      </rPr>
      <t xml:space="preserve"> uvede </t>
    </r>
    <r>
      <rPr>
        <b/>
        <sz val="11"/>
        <color rgb="FFFF0000"/>
        <rFont val="Calibri"/>
        <family val="2"/>
        <charset val="238"/>
        <scheme val="minor"/>
      </rPr>
      <t>NA FAKTURU</t>
    </r>
    <r>
      <rPr>
        <b/>
        <sz val="11"/>
        <rFont val="Calibri"/>
        <family val="2"/>
        <charset val="238"/>
        <scheme val="minor"/>
      </rPr>
      <t>: NÁZEV A ČÍSLO DOTAČNÍHO PROJEKTU</t>
    </r>
  </si>
  <si>
    <t>Název projektu: ERDF KVALITA ZČU 
Číslo projektu: CZ.02.02.01/00/23_023/0008982
(OPJAK-MŠMT)</t>
  </si>
  <si>
    <t>Kabeláže pro VGA, HDMI - pomocí převodníku HDbase-T/UTP na delší vzdálenosti trasy pro zajištění eliminace útlumu, přípojný panel integrovaný do stolu/katedry, set: HDbase-T vyslíač, HDMI, VGA, audio 3,5 jack - přípravu na doplnění, přípojný panel ve stole/katedře vč. 230V.</t>
  </si>
  <si>
    <t>LCD laser projektor s minimálně následujícími parametry: 
nativní WUXGA (1920 x 1200 px), Full-HD 16:10, jas min. 6 000 ANSI lm, optika UST 0,8:1, obraz 120" úhl.,  vestavěný HDbase-T/UTP-HDMI s podporou 4K@30p support, seriový port RS232, prachutěsné řešení šasi-konstrukce.
Životnost lampy: běžný provoz - min. 20 000 hod, minimální údržba, hluk max. 35dB.
Záruka na projektor 36 měsíců u dodavatele, záruka na lampu 60 měsíců.</t>
  </si>
  <si>
    <t>Technologie bezlampová LCD&amp;laser s životností min. 20 000 hod dle údajů výrobce.
Nativní rozlišení min. FHD-WUXGA 1920 x 1200, kompatibilní k nastavení FHD-1080p.
Výkon: jas min. 8 000 lumen (dle ISO/IEC 21118: 2020).
Konektivita min.: 3x HDMI (s podporou HDCP2.3), 1x VGA, 1x HDbT/UTP, sér. RS-232.
Podpora 4K@60p zobrazení přes HDMI nebo HDbT.
Funkce multi-laser diodový modul (tzn. v případě nastalé poruchy diod laser modulu projekce pokračuje dál s minimální  ztrátou světelného výkonu rovnajícímu se hodnotě výkonu nefunkční laserové diody).
Funkčnost pro víceprojekční spojený režim EDGE-BLENDIGN / spojené navázané projekce se SW - vybavením pro možnost přesného nastavení projekce a barevnosti spojených obsahů, tj. pro prolnutí a nastavení jasu pro sladění výsledného spojeného prolnutého obrazu, vč. funkce synchronizovaného nastavení kontrastu pro eliminaci vnímání překrývajících se oblastí spojených projekcí, vč. funkce geometrického nastavení obrazu pro eliminaci možného zkreslení při projekci pod mírným úhlem na projekční plochu mimo usazení v přesné osové pozici. 
Tichý provozní režim s ohledem na použití v posluchárně max. 34dB (při plném světelném výkonu).
Motorizovaný zoom a ostření.
Součástí standardní motorizovaný objektiv v projekčním poměru s rozsahem min. 1,7-2,7:1 a náhradní - výměnný kompatibilní motorizovaný delší objektiv s min. rozsahem 4,7-7,0:1.
Záruka na projektor 36 měsíců a min. 12 000 hod laser modul.</t>
  </si>
  <si>
    <r>
      <t>Stropní držák projekto</t>
    </r>
    <r>
      <rPr>
        <sz val="11"/>
        <rFont val="Calibri"/>
        <family val="2"/>
        <charset val="238"/>
        <scheme val="minor"/>
      </rPr>
      <t>ru - kompatibilní s pol.č. 1.</t>
    </r>
  </si>
  <si>
    <r>
      <t>Stropní držák projektoru</t>
    </r>
    <r>
      <rPr>
        <sz val="11"/>
        <rFont val="Calibri"/>
        <family val="2"/>
        <charset val="238"/>
        <scheme val="minor"/>
      </rPr>
      <t xml:space="preserve"> - kompatibilní s pol.č. 11.</t>
    </r>
  </si>
  <si>
    <r>
      <t>Záruka na projektor (pol.č. 1) 36 měsíců a 
min. 12 000 hod laser modul.
Prohlídka místa plnění dne</t>
    </r>
    <r>
      <rPr>
        <b/>
        <sz val="11"/>
        <color rgb="FFFF0000"/>
        <rFont val="Calibri"/>
        <family val="2"/>
        <charset val="238"/>
        <scheme val="minor"/>
      </rPr>
      <t xml:space="preserve"> 12.5.2025 v 8:30 hod</t>
    </r>
    <r>
      <rPr>
        <sz val="11"/>
        <color theme="1"/>
        <rFont val="Calibri"/>
        <family val="2"/>
        <charset val="238"/>
        <scheme val="minor"/>
      </rPr>
      <t>, sraz účastníků na vrátnici v budově ZČU, Jungmannova 1, Plzeň.</t>
    </r>
  </si>
  <si>
    <r>
      <t xml:space="preserve">Prohlídka místa plnění dne </t>
    </r>
    <r>
      <rPr>
        <b/>
        <sz val="11"/>
        <color rgb="FFFF0000"/>
        <rFont val="Calibri"/>
        <family val="2"/>
        <charset val="238"/>
        <scheme val="minor"/>
      </rPr>
      <t>12.5.2025 v 8:30 hod</t>
    </r>
    <r>
      <rPr>
        <sz val="11"/>
        <color theme="1"/>
        <rFont val="Calibri"/>
        <family val="2"/>
        <charset val="238"/>
        <scheme val="minor"/>
      </rPr>
      <t>, sraz účastníků na vrátnici v budově ZČU, Jungmannova 1, Plzeň.</t>
    </r>
  </si>
  <si>
    <r>
      <t>Záruka na projektor (pol.č. 11) 36 měsíců u dodavatele, záruka na lampu 60 měsíců.
Prohlídka místa plnění dne</t>
    </r>
    <r>
      <rPr>
        <b/>
        <sz val="11"/>
        <color rgb="FFFF0000"/>
        <rFont val="Calibri"/>
        <family val="2"/>
        <charset val="238"/>
        <scheme val="minor"/>
      </rPr>
      <t xml:space="preserve"> 12.5.2025 v 8:30 hod</t>
    </r>
    <r>
      <rPr>
        <sz val="11"/>
        <color theme="1"/>
        <rFont val="Calibri"/>
        <family val="2"/>
        <charset val="238"/>
        <scheme val="minor"/>
      </rPr>
      <t>, sraz účastníků na vrátnici v budově ZČU, Jungmannova 1, Plzeň.</t>
    </r>
  </si>
  <si>
    <r>
      <t xml:space="preserve">Stěnové fixně kotvené plátno, černý rám, pro obraz 16:10, šíře 260 cm </t>
    </r>
    <r>
      <rPr>
        <sz val="11"/>
        <color rgb="FF0000FF"/>
        <rFont val="Calibri"/>
        <family val="2"/>
        <charset val="238"/>
        <scheme val="minor"/>
      </rPr>
      <t>(maximální tolerance +/-5 cm)</t>
    </r>
    <r>
      <rPr>
        <sz val="11"/>
        <color theme="1"/>
        <rFont val="Calibri"/>
        <family val="2"/>
        <charset val="238"/>
        <scheme val="minor"/>
      </rPr>
      <t>.</t>
    </r>
  </si>
  <si>
    <r>
      <t>Stěnové fixně kotvené plátno, černý rám, pro obraz 16:10, šíře 260 cm</t>
    </r>
    <r>
      <rPr>
        <sz val="11"/>
        <color rgb="FF0000FF"/>
        <rFont val="Calibri"/>
        <family val="2"/>
        <charset val="238"/>
        <scheme val="minor"/>
      </rPr>
      <t xml:space="preserve"> (maximální tolerance +/-5 cm)</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</si>
</sst>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27"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sz val="11"/>
      <name val="Calibri"/>
      <family val="2"/>
      <charset val="238"/>
      <scheme val="minor"/>
    </font>
    <font>
      <b/>
      <sz val="11"/>
      <color theme="1"/>
      <name val="Calibri"/>
      <family val="2"/>
      <charset val="238"/>
      <scheme val="minor"/>
    </font>
    <font>
      <sz val="13"/>
      <color theme="1"/>
      <name val="Calibri"/>
      <family val="2"/>
      <charset val="238"/>
      <scheme val="minor"/>
    </font>
    <font>
      <sz val="12"/>
      <color indexed="2"/>
      <name val="Calibri"/>
      <family val="2"/>
      <charset val="238"/>
      <scheme val="minor"/>
    </font>
    <font>
      <sz val="11"/>
      <color indexed="2"/>
      <name val="Calibri"/>
      <family val="2"/>
      <charset val="238"/>
      <scheme val="minor"/>
    </font>
    <font>
      <b/>
      <sz val="11"/>
      <name val="Calibri"/>
      <family val="2"/>
      <charset val="238"/>
      <scheme val="minor"/>
    </font>
    <font>
      <sz val="11"/>
      <color indexed="64"/>
      <name val="Calibri"/>
      <family val="2"/>
      <charset val="238"/>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1"/>
      <color rgb="FFFF0000"/>
      <name val="Calibri"/>
      <family val="2"/>
      <charset val="238"/>
      <scheme val="minor"/>
    </font>
    <font>
      <b/>
      <sz val="12"/>
      <color theme="1"/>
      <name val="Calibri"/>
      <family val="2"/>
      <charset val="238"/>
      <scheme val="minor"/>
    </font>
    <font>
      <sz val="11"/>
      <color rgb="FF0000FF"/>
      <name val="Calibri"/>
      <family val="2"/>
      <charset val="238"/>
      <scheme val="minor"/>
    </font>
  </fonts>
  <fills count="11">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
      <patternFill patternType="solid">
        <fgColor rgb="FFC9F1FF"/>
        <bgColor rgb="FFDDE9F7"/>
      </patternFill>
    </fill>
    <fill>
      <patternFill patternType="solid">
        <fgColor theme="9" tint="0.79998168889431442"/>
        <bgColor indexed="64"/>
      </patternFill>
    </fill>
    <fill>
      <patternFill patternType="solid">
        <fgColor theme="9" tint="0.79998168889431442"/>
        <bgColor rgb="FFDDE9F7"/>
      </patternFill>
    </fill>
    <fill>
      <patternFill patternType="solid">
        <fgColor theme="0" tint="-4.9989318521683403E-2"/>
        <bgColor indexed="64"/>
      </patternFill>
    </fill>
    <fill>
      <patternFill patternType="solid">
        <fgColor theme="0" tint="-4.9989318521683403E-2"/>
        <bgColor rgb="FFDDE9F7"/>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diagonal/>
    </border>
  </borders>
  <cellStyleXfs count="2">
    <xf numFmtId="0" fontId="0" fillId="0" borderId="0"/>
    <xf numFmtId="0" fontId="21" fillId="0" borderId="0"/>
  </cellStyleXfs>
  <cellXfs count="174">
    <xf numFmtId="0" fontId="0" fillId="0" borderId="0" xfId="0"/>
    <xf numFmtId="0" fontId="19" fillId="4" borderId="9" xfId="0"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wrapText="1"/>
      <protection locked="0"/>
    </xf>
    <xf numFmtId="0" fontId="19" fillId="4" borderId="15" xfId="0" applyFont="1" applyFill="1" applyBorder="1" applyAlignment="1" applyProtection="1">
      <alignment horizontal="center" vertical="center" wrapText="1"/>
      <protection locked="0"/>
    </xf>
    <xf numFmtId="0" fontId="19" fillId="4" borderId="17" xfId="0" applyFont="1" applyFill="1" applyBorder="1" applyAlignment="1" applyProtection="1">
      <alignment horizontal="center" vertical="center" wrapText="1"/>
      <protection locked="0"/>
    </xf>
    <xf numFmtId="164" fontId="19" fillId="4" borderId="9" xfId="0" applyNumberFormat="1" applyFont="1" applyFill="1" applyBorder="1" applyAlignment="1" applyProtection="1">
      <alignment horizontal="right" vertical="center" wrapText="1" indent="1"/>
      <protection locked="0"/>
    </xf>
    <xf numFmtId="164" fontId="19" fillId="4" borderId="11" xfId="0" applyNumberFormat="1" applyFont="1" applyFill="1" applyBorder="1" applyAlignment="1" applyProtection="1">
      <alignment horizontal="right" vertical="center" wrapText="1" indent="1"/>
      <protection locked="0"/>
    </xf>
    <xf numFmtId="164" fontId="19" fillId="4" borderId="17" xfId="0" applyNumberFormat="1" applyFont="1" applyFill="1" applyBorder="1" applyAlignment="1" applyProtection="1">
      <alignment horizontal="right" vertical="center" wrapText="1" indent="1"/>
      <protection locked="0"/>
    </xf>
    <xf numFmtId="164" fontId="19" fillId="4" borderId="15" xfId="0" applyNumberFormat="1" applyFont="1" applyFill="1" applyBorder="1" applyAlignment="1" applyProtection="1">
      <alignment horizontal="right" vertical="center" wrapText="1" indent="1"/>
      <protection locked="0"/>
    </xf>
    <xf numFmtId="164" fontId="19" fillId="4" borderId="13" xfId="0" applyNumberFormat="1" applyFont="1" applyFill="1" applyBorder="1" applyAlignment="1" applyProtection="1">
      <alignment horizontal="right" vertical="center" wrapText="1" indent="1"/>
      <protection locked="0"/>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49" fontId="0" fillId="0" borderId="0" xfId="0" applyNumberFormat="1" applyAlignment="1" applyProtection="1">
      <alignment horizontal="center" vertical="top" wrapText="1"/>
    </xf>
    <xf numFmtId="49" fontId="0" fillId="0" borderId="0" xfId="0" applyNumberFormat="1" applyAlignment="1" applyProtection="1">
      <alignment vertical="top" wrapText="1"/>
    </xf>
    <xf numFmtId="0" fontId="0" fillId="0" borderId="0" xfId="0" applyProtection="1"/>
    <xf numFmtId="0" fontId="0" fillId="0" borderId="0" xfId="0" applyAlignment="1" applyProtection="1">
      <alignment wrapText="1"/>
    </xf>
    <xf numFmtId="0" fontId="12" fillId="0" borderId="0" xfId="0" applyFont="1" applyAlignment="1" applyProtection="1">
      <alignment vertical="center"/>
    </xf>
    <xf numFmtId="0" fontId="13"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center" vertical="center" wrapText="1"/>
    </xf>
    <xf numFmtId="0" fontId="11" fillId="0" borderId="0" xfId="0" applyFont="1" applyAlignment="1" applyProtection="1">
      <alignment vertical="top" wrapText="1"/>
    </xf>
    <xf numFmtId="0" fontId="14"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4" fillId="0" borderId="0" xfId="0" applyFont="1" applyAlignment="1" applyProtection="1">
      <alignment horizontal="left" vertical="center" wrapText="1"/>
    </xf>
    <xf numFmtId="0" fontId="16" fillId="0" borderId="0" xfId="0" applyFont="1" applyAlignment="1" applyProtection="1">
      <alignment vertical="center" wrapText="1"/>
    </xf>
    <xf numFmtId="0" fontId="23" fillId="0" borderId="0" xfId="0" applyFont="1" applyAlignment="1" applyProtection="1">
      <alignment vertical="top" wrapText="1"/>
    </xf>
    <xf numFmtId="0" fontId="0" fillId="4" borderId="1" xfId="0" applyFill="1" applyBorder="1" applyProtection="1"/>
    <xf numFmtId="0" fontId="0" fillId="0" borderId="0" xfId="0" applyAlignment="1" applyProtection="1">
      <alignment horizontal="left" vertical="top" indent="1"/>
    </xf>
    <xf numFmtId="0" fontId="17" fillId="0" borderId="0" xfId="0" applyFont="1" applyAlignment="1" applyProtection="1">
      <alignment vertical="center"/>
    </xf>
    <xf numFmtId="0" fontId="17" fillId="0" borderId="0" xfId="0" applyFont="1" applyAlignment="1" applyProtection="1">
      <alignment vertical="center" wrapText="1"/>
    </xf>
    <xf numFmtId="0" fontId="0" fillId="0" borderId="0" xfId="0" applyAlignment="1" applyProtection="1">
      <alignment horizontal="center" vertical="top" wrapText="1"/>
    </xf>
    <xf numFmtId="0" fontId="14" fillId="4" borderId="2" xfId="0" applyFont="1" applyFill="1" applyBorder="1" applyAlignment="1" applyProtection="1">
      <alignment horizontal="center" vertical="center" wrapText="1"/>
    </xf>
    <xf numFmtId="0" fontId="22" fillId="4" borderId="2" xfId="0" applyFont="1" applyFill="1" applyBorder="1" applyAlignment="1" applyProtection="1">
      <alignment horizontal="center" vertical="center" wrapText="1"/>
    </xf>
    <xf numFmtId="0" fontId="0" fillId="0" borderId="0" xfId="0" applyAlignment="1" applyProtection="1">
      <alignment horizontal="right" vertical="center" indent="1"/>
    </xf>
    <xf numFmtId="0" fontId="18" fillId="2" borderId="3" xfId="0" applyFont="1" applyFill="1" applyBorder="1" applyAlignment="1" applyProtection="1">
      <alignment horizontal="center" vertical="center" textRotation="90" wrapText="1"/>
    </xf>
    <xf numFmtId="0" fontId="18" fillId="5" borderId="4"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8" fillId="5" borderId="7" xfId="0" applyFont="1" applyFill="1" applyBorder="1" applyAlignment="1" applyProtection="1">
      <alignment horizontal="center" vertical="center" wrapText="1"/>
    </xf>
    <xf numFmtId="3" fontId="0" fillId="2" borderId="8" xfId="0" applyNumberForma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3" fontId="0" fillId="3" borderId="9" xfId="0" applyNumberFormat="1"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6" fillId="3" borderId="9" xfId="0" applyFont="1" applyFill="1" applyBorder="1" applyAlignment="1" applyProtection="1">
      <alignment horizontal="left" vertical="center" wrapText="1" indent="1"/>
    </xf>
    <xf numFmtId="0" fontId="6" fillId="3" borderId="18" xfId="0" applyFon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0" fontId="6" fillId="6" borderId="18"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164" fontId="0" fillId="0" borderId="9" xfId="0" applyNumberFormat="1" applyBorder="1" applyAlignment="1" applyProtection="1">
      <alignment horizontal="right" vertical="center" indent="1"/>
    </xf>
    <xf numFmtId="164" fontId="0" fillId="3" borderId="9" xfId="0" applyNumberFormat="1" applyFill="1" applyBorder="1" applyAlignment="1" applyProtection="1">
      <alignment horizontal="right" vertical="center" indent="1"/>
    </xf>
    <xf numFmtId="165" fontId="0" fillId="0" borderId="9" xfId="0" applyNumberFormat="1" applyBorder="1" applyAlignment="1" applyProtection="1">
      <alignment horizontal="right" vertical="center" indent="1"/>
    </xf>
    <xf numFmtId="0" fontId="0" fillId="0" borderId="9" xfId="0" applyBorder="1" applyAlignment="1" applyProtection="1">
      <alignment horizontal="center" vertical="center"/>
    </xf>
    <xf numFmtId="3" fontId="0" fillId="2" borderId="10" xfId="0" applyNumberForma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3" fontId="0" fillId="3" borderId="11" xfId="0" applyNumberFormat="1"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5" fillId="3" borderId="11" xfId="0" applyFont="1" applyFill="1" applyBorder="1" applyAlignment="1" applyProtection="1">
      <alignment horizontal="left" vertical="center" wrapText="1" indent="1"/>
    </xf>
    <xf numFmtId="0" fontId="19" fillId="4" borderId="11"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164" fontId="0" fillId="0" borderId="11" xfId="0" applyNumberFormat="1" applyBorder="1" applyAlignment="1" applyProtection="1">
      <alignment horizontal="right" vertical="center" indent="1"/>
    </xf>
    <xf numFmtId="164" fontId="0" fillId="3" borderId="11" xfId="0" applyNumberFormat="1" applyFill="1" applyBorder="1" applyAlignment="1" applyProtection="1">
      <alignment horizontal="right" vertical="center" indent="1"/>
    </xf>
    <xf numFmtId="165" fontId="0" fillId="0" borderId="11" xfId="0" applyNumberFormat="1" applyBorder="1" applyAlignment="1" applyProtection="1">
      <alignment horizontal="right" vertical="center" indent="1"/>
    </xf>
    <xf numFmtId="0" fontId="0" fillId="0" borderId="11" xfId="0" applyBorder="1" applyAlignment="1" applyProtection="1">
      <alignment horizontal="center" vertical="center"/>
    </xf>
    <xf numFmtId="0" fontId="2" fillId="3" borderId="11" xfId="0" applyFont="1" applyFill="1" applyBorder="1" applyAlignment="1" applyProtection="1">
      <alignment horizontal="left" vertical="center" wrapText="1" indent="1"/>
    </xf>
    <xf numFmtId="0" fontId="6" fillId="3" borderId="11" xfId="0" applyFont="1" applyFill="1" applyBorder="1" applyAlignment="1" applyProtection="1">
      <alignment horizontal="left" vertical="center" wrapText="1" indent="1"/>
    </xf>
    <xf numFmtId="0" fontId="0" fillId="3" borderId="22" xfId="0" applyFill="1" applyBorder="1" applyAlignment="1" applyProtection="1">
      <alignment horizontal="center" vertical="center" wrapText="1"/>
    </xf>
    <xf numFmtId="3" fontId="0" fillId="2" borderId="16" xfId="0" applyNumberForma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3" fontId="0" fillId="3" borderId="17" xfId="0" applyNumberFormat="1"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7" fillId="3" borderId="17" xfId="0" applyFont="1" applyFill="1" applyBorder="1" applyAlignment="1" applyProtection="1">
      <alignment horizontal="left" vertical="center" wrapText="1" indent="1"/>
    </xf>
    <xf numFmtId="0" fontId="19" fillId="4" borderId="1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0" fillId="3" borderId="20" xfId="0"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wrapText="1"/>
    </xf>
    <xf numFmtId="164" fontId="0" fillId="0" borderId="17" xfId="0" applyNumberFormat="1" applyBorder="1" applyAlignment="1" applyProtection="1">
      <alignment horizontal="right" vertical="center" indent="1"/>
    </xf>
    <xf numFmtId="164" fontId="0" fillId="3" borderId="17" xfId="0" applyNumberFormat="1" applyFill="1" applyBorder="1" applyAlignment="1" applyProtection="1">
      <alignment horizontal="right" vertical="center" indent="1"/>
    </xf>
    <xf numFmtId="165" fontId="0" fillId="0" borderId="17" xfId="0" applyNumberFormat="1" applyBorder="1" applyAlignment="1" applyProtection="1">
      <alignment horizontal="right" vertical="center" indent="1"/>
    </xf>
    <xf numFmtId="0" fontId="0" fillId="0" borderId="17" xfId="0" applyBorder="1" applyAlignment="1" applyProtection="1">
      <alignment horizontal="center" vertical="center"/>
    </xf>
    <xf numFmtId="3" fontId="0" fillId="2" borderId="14" xfId="0" applyNumberFormat="1" applyFill="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3" fontId="0" fillId="7" borderId="15" xfId="0" applyNumberFormat="1" applyFill="1" applyBorder="1" applyAlignment="1" applyProtection="1">
      <alignment horizontal="center" vertical="center" wrapText="1"/>
    </xf>
    <xf numFmtId="0" fontId="0" fillId="7" borderId="15" xfId="0" applyFill="1" applyBorder="1" applyAlignment="1" applyProtection="1">
      <alignment horizontal="center" vertical="center" wrapText="1"/>
    </xf>
    <xf numFmtId="0" fontId="2" fillId="7" borderId="15" xfId="0" applyFont="1" applyFill="1" applyBorder="1" applyAlignment="1" applyProtection="1">
      <alignment horizontal="left" vertical="center" wrapText="1" indent="1"/>
    </xf>
    <xf numFmtId="0" fontId="19" fillId="4" borderId="15"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164" fontId="0" fillId="0" borderId="15" xfId="0" applyNumberFormat="1" applyBorder="1" applyAlignment="1" applyProtection="1">
      <alignment horizontal="right" vertical="center" indent="1"/>
    </xf>
    <xf numFmtId="164" fontId="0" fillId="3" borderId="15" xfId="0" applyNumberFormat="1" applyFill="1" applyBorder="1" applyAlignment="1" applyProtection="1">
      <alignment horizontal="right" vertical="center" indent="1"/>
    </xf>
    <xf numFmtId="165" fontId="0" fillId="0" borderId="15" xfId="0" applyNumberFormat="1" applyBorder="1" applyAlignment="1" applyProtection="1">
      <alignment horizontal="right" vertical="center" indent="1"/>
    </xf>
    <xf numFmtId="0" fontId="0" fillId="0" borderId="15" xfId="0" applyBorder="1" applyAlignment="1" applyProtection="1">
      <alignment horizontal="center" vertical="center"/>
    </xf>
    <xf numFmtId="0" fontId="0" fillId="3" borderId="15" xfId="0" applyFill="1" applyBorder="1" applyAlignment="1" applyProtection="1">
      <alignment horizontal="center" vertical="center" wrapText="1"/>
    </xf>
    <xf numFmtId="0" fontId="8" fillId="7" borderId="11" xfId="0" applyFont="1" applyFill="1" applyBorder="1" applyAlignment="1" applyProtection="1">
      <alignment horizontal="center" vertical="center" wrapText="1"/>
    </xf>
    <xf numFmtId="3" fontId="0" fillId="7" borderId="11" xfId="0" applyNumberFormat="1" applyFill="1" applyBorder="1" applyAlignment="1" applyProtection="1">
      <alignment horizontal="center" vertical="center" wrapText="1"/>
    </xf>
    <xf numFmtId="0" fontId="0" fillId="7" borderId="11" xfId="0" applyFill="1" applyBorder="1" applyAlignment="1" applyProtection="1">
      <alignment horizontal="center" vertical="center" wrapText="1"/>
    </xf>
    <xf numFmtId="0" fontId="6" fillId="7" borderId="11" xfId="0" applyFont="1" applyFill="1" applyBorder="1" applyAlignment="1" applyProtection="1">
      <alignment horizontal="left" vertical="center" wrapText="1" indent="1"/>
    </xf>
    <xf numFmtId="0" fontId="9" fillId="3" borderId="19" xfId="0" applyFont="1" applyFill="1" applyBorder="1" applyAlignment="1" applyProtection="1">
      <alignment horizontal="center" vertical="center" wrapText="1"/>
    </xf>
    <xf numFmtId="0" fontId="7" fillId="8" borderId="19" xfId="0" applyFont="1" applyFill="1" applyBorder="1" applyAlignment="1" applyProtection="1">
      <alignment horizontal="center" vertical="center" wrapText="1"/>
    </xf>
    <xf numFmtId="0" fontId="7" fillId="7" borderId="11" xfId="0" applyFont="1" applyFill="1" applyBorder="1" applyAlignment="1" applyProtection="1">
      <alignment horizontal="left" vertical="center" wrapText="1" indent="1"/>
    </xf>
    <xf numFmtId="0" fontId="8" fillId="7" borderId="17" xfId="0" applyFont="1" applyFill="1" applyBorder="1" applyAlignment="1" applyProtection="1">
      <alignment horizontal="center" vertical="center" wrapText="1"/>
    </xf>
    <xf numFmtId="3" fontId="0" fillId="7" borderId="17" xfId="0" applyNumberFormat="1" applyFill="1" applyBorder="1" applyAlignment="1" applyProtection="1">
      <alignment horizontal="center" vertical="center" wrapText="1"/>
    </xf>
    <xf numFmtId="0" fontId="0" fillId="7" borderId="17" xfId="0" applyFill="1" applyBorder="1" applyAlignment="1" applyProtection="1">
      <alignment horizontal="center" vertical="center" wrapText="1"/>
    </xf>
    <xf numFmtId="0" fontId="7" fillId="7" borderId="17" xfId="0" applyFont="1" applyFill="1" applyBorder="1" applyAlignment="1" applyProtection="1">
      <alignment horizontal="left" vertical="center" wrapText="1" indent="1"/>
    </xf>
    <xf numFmtId="0" fontId="9" fillId="3" borderId="20" xfId="0" applyFont="1" applyFill="1" applyBorder="1" applyAlignment="1" applyProtection="1">
      <alignment horizontal="center" vertical="center" wrapText="1"/>
    </xf>
    <xf numFmtId="0" fontId="7" fillId="8" borderId="20" xfId="0" applyFont="1" applyFill="1" applyBorder="1" applyAlignment="1" applyProtection="1">
      <alignment horizontal="center" vertical="center" wrapText="1"/>
    </xf>
    <xf numFmtId="0" fontId="8" fillId="9" borderId="15" xfId="0" applyFont="1" applyFill="1" applyBorder="1" applyAlignment="1" applyProtection="1">
      <alignment horizontal="center" vertical="center" wrapText="1"/>
    </xf>
    <xf numFmtId="3" fontId="0" fillId="9" borderId="15" xfId="0" applyNumberFormat="1" applyFill="1" applyBorder="1" applyAlignment="1" applyProtection="1">
      <alignment horizontal="center" vertical="center" wrapText="1"/>
    </xf>
    <xf numFmtId="0" fontId="0" fillId="9" borderId="15" xfId="0" applyFill="1" applyBorder="1" applyAlignment="1" applyProtection="1">
      <alignment horizontal="center" vertical="center" wrapText="1"/>
    </xf>
    <xf numFmtId="0" fontId="6" fillId="9" borderId="15" xfId="0" applyFont="1" applyFill="1" applyBorder="1" applyAlignment="1" applyProtection="1">
      <alignment horizontal="left" vertical="center" wrapText="1" indent="1"/>
    </xf>
    <xf numFmtId="0" fontId="6" fillId="10" borderId="2" xfId="0" applyFont="1" applyFill="1" applyBorder="1" applyAlignment="1" applyProtection="1">
      <alignment horizontal="center" vertical="center" wrapText="1"/>
    </xf>
    <xf numFmtId="0" fontId="8" fillId="9" borderId="11" xfId="0" applyFont="1" applyFill="1" applyBorder="1" applyAlignment="1" applyProtection="1">
      <alignment horizontal="center" vertical="center" wrapText="1"/>
    </xf>
    <xf numFmtId="3" fontId="0" fillId="9" borderId="11" xfId="0" applyNumberFormat="1" applyFill="1" applyBorder="1" applyAlignment="1" applyProtection="1">
      <alignment horizontal="center" vertical="center" wrapText="1"/>
    </xf>
    <xf numFmtId="0" fontId="0" fillId="9" borderId="11" xfId="0" applyFill="1" applyBorder="1" applyAlignment="1" applyProtection="1">
      <alignment horizontal="center" vertical="center" wrapText="1"/>
    </xf>
    <xf numFmtId="0" fontId="5" fillId="9" borderId="11" xfId="0" applyFont="1" applyFill="1" applyBorder="1" applyAlignment="1" applyProtection="1">
      <alignment horizontal="left" vertical="center" wrapText="1" indent="1"/>
    </xf>
    <xf numFmtId="0" fontId="7" fillId="10" borderId="19" xfId="0" applyFont="1" applyFill="1" applyBorder="1" applyAlignment="1" applyProtection="1">
      <alignment horizontal="center" vertical="center" wrapText="1"/>
    </xf>
    <xf numFmtId="0" fontId="2" fillId="9" borderId="11" xfId="0" applyFont="1" applyFill="1" applyBorder="1" applyAlignment="1" applyProtection="1">
      <alignment horizontal="left" vertical="center" wrapText="1" indent="1"/>
    </xf>
    <xf numFmtId="0" fontId="6" fillId="9" borderId="11" xfId="0" applyFont="1" applyFill="1" applyBorder="1" applyAlignment="1" applyProtection="1">
      <alignment horizontal="left" vertical="center" wrapText="1" indent="1"/>
    </xf>
    <xf numFmtId="0" fontId="7" fillId="9" borderId="11" xfId="0" applyFont="1" applyFill="1" applyBorder="1" applyAlignment="1" applyProtection="1">
      <alignment horizontal="left" vertical="center" wrapText="1" indent="1"/>
    </xf>
    <xf numFmtId="3" fontId="0" fillId="2" borderId="12" xfId="0" applyNumberFormat="1" applyFill="1" applyBorder="1" applyAlignment="1" applyProtection="1">
      <alignment horizontal="center" vertical="center" wrapText="1"/>
    </xf>
    <xf numFmtId="0" fontId="8" fillId="9" borderId="13" xfId="0" applyFont="1" applyFill="1" applyBorder="1" applyAlignment="1" applyProtection="1">
      <alignment horizontal="center" vertical="center" wrapText="1"/>
    </xf>
    <xf numFmtId="3" fontId="0" fillId="9" borderId="13" xfId="0" applyNumberFormat="1" applyFill="1" applyBorder="1" applyAlignment="1" applyProtection="1">
      <alignment horizontal="center" vertical="center" wrapText="1"/>
    </xf>
    <xf numFmtId="0" fontId="0" fillId="9" borderId="13" xfId="0" applyFill="1" applyBorder="1" applyAlignment="1" applyProtection="1">
      <alignment horizontal="center" vertical="center" wrapText="1"/>
    </xf>
    <xf numFmtId="0" fontId="7" fillId="9" borderId="13" xfId="0" applyFont="1" applyFill="1" applyBorder="1" applyAlignment="1" applyProtection="1">
      <alignment horizontal="left" vertical="center" wrapText="1" indent="1"/>
    </xf>
    <xf numFmtId="0" fontId="19" fillId="4" borderId="13"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4" fillId="3" borderId="21" xfId="0" applyFont="1" applyFill="1" applyBorder="1" applyAlignment="1" applyProtection="1">
      <alignment horizontal="center" vertical="center" wrapText="1"/>
    </xf>
    <xf numFmtId="0" fontId="7" fillId="6" borderId="21" xfId="0" applyFont="1" applyFill="1" applyBorder="1" applyAlignment="1" applyProtection="1">
      <alignment horizontal="center" vertical="center" wrapText="1"/>
    </xf>
    <xf numFmtId="0" fontId="7" fillId="10" borderId="21"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xf>
    <xf numFmtId="164" fontId="0" fillId="0" borderId="13" xfId="0" applyNumberFormat="1" applyBorder="1" applyAlignment="1" applyProtection="1">
      <alignment horizontal="right" vertical="center" indent="1"/>
    </xf>
    <xf numFmtId="164" fontId="0" fillId="3" borderId="13" xfId="0" applyNumberFormat="1" applyFill="1" applyBorder="1" applyAlignment="1" applyProtection="1">
      <alignment horizontal="right" vertical="center" indent="1"/>
    </xf>
    <xf numFmtId="165" fontId="0" fillId="0" borderId="13" xfId="0" applyNumberFormat="1" applyBorder="1" applyAlignment="1" applyProtection="1">
      <alignment horizontal="right" vertical="center" indent="1"/>
    </xf>
    <xf numFmtId="0" fontId="0" fillId="0" borderId="13" xfId="0" applyBorder="1" applyAlignment="1" applyProtection="1">
      <alignment horizontal="center" vertical="center"/>
    </xf>
    <xf numFmtId="0" fontId="0" fillId="0" borderId="6" xfId="0" applyBorder="1" applyProtection="1"/>
    <xf numFmtId="0" fontId="14" fillId="0" borderId="0" xfId="0" applyFont="1"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vertical="center" wrapText="1"/>
    </xf>
    <xf numFmtId="49" fontId="0" fillId="0" borderId="0" xfId="0" applyNumberFormat="1" applyAlignment="1" applyProtection="1">
      <alignment horizontal="center" vertical="center" wrapText="1"/>
    </xf>
    <xf numFmtId="164" fontId="0" fillId="0" borderId="0" xfId="0" applyNumberFormat="1" applyAlignment="1" applyProtection="1">
      <alignment horizontal="right" vertical="center" indent="1"/>
    </xf>
    <xf numFmtId="0" fontId="18" fillId="5" borderId="3"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0" fillId="0" borderId="0" xfId="0" applyAlignment="1" applyProtection="1">
      <alignment horizontal="right" vertical="center" wrapText="1"/>
    </xf>
    <xf numFmtId="0" fontId="24" fillId="0" borderId="0" xfId="0" applyFont="1" applyAlignment="1" applyProtection="1">
      <alignment horizontal="left" vertical="center" wrapText="1"/>
    </xf>
    <xf numFmtId="164" fontId="20" fillId="0" borderId="0" xfId="0" applyNumberFormat="1" applyFont="1" applyAlignment="1" applyProtection="1">
      <alignment horizontal="right" vertical="center" indent="1"/>
    </xf>
    <xf numFmtId="164" fontId="12" fillId="0" borderId="3" xfId="0" applyNumberFormat="1" applyFont="1" applyBorder="1" applyAlignment="1" applyProtection="1">
      <alignment horizontal="center" vertical="center"/>
    </xf>
    <xf numFmtId="164" fontId="12" fillId="0" borderId="4" xfId="0" applyNumberFormat="1" applyFont="1" applyBorder="1" applyAlignment="1" applyProtection="1">
      <alignment horizontal="center" vertical="center"/>
    </xf>
    <xf numFmtId="0" fontId="0" fillId="0" borderId="4" xfId="0" applyBorder="1" applyProtection="1"/>
    <xf numFmtId="0" fontId="0" fillId="0" borderId="5" xfId="0" applyBorder="1" applyProtection="1"/>
    <xf numFmtId="4" fontId="0" fillId="0" borderId="0" xfId="0" applyNumberFormat="1" applyAlignment="1" applyProtection="1">
      <alignment horizontal="center" vertical="top" wrapText="1"/>
    </xf>
    <xf numFmtId="0" fontId="18" fillId="0" borderId="0" xfId="0" applyFont="1" applyAlignment="1" applyProtection="1">
      <alignment horizontal="left" vertical="center" wrapText="1"/>
    </xf>
  </cellXfs>
  <cellStyles count="2">
    <cellStyle name="Normální" xfId="0" builtinId="0"/>
    <cellStyle name="normální 3" xfId="1" xr:uid="{00000000-0005-0000-0000-000001000000}"/>
  </cellStyles>
  <dxfs count="12">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ill>
        <patternFill patternType="solid">
          <fgColor rgb="FFD2FABE"/>
          <bgColor rgb="FFD2FABE"/>
        </patternFill>
      </fill>
    </dxf>
    <dxf>
      <fill>
        <patternFill patternType="solid">
          <fgColor rgb="FFFFFFB7"/>
          <bgColor rgb="FFFFFFB7"/>
        </patternFill>
      </fill>
    </dxf>
    <dxf>
      <font>
        <b val="0"/>
        <i val="0"/>
      </font>
    </dxf>
    <dxf>
      <fill>
        <patternFill patternType="solid">
          <fgColor rgb="FFD2FABE"/>
          <bgColor rgb="FFD2FABE"/>
        </patternFill>
      </fill>
    </dxf>
    <dxf>
      <font>
        <b val="0"/>
        <i val="0"/>
      </font>
      <fill>
        <patternFill patternType="solid">
          <fgColor rgb="FFCCFCC8"/>
          <bgColor rgb="FFCCFCC8"/>
        </patternFill>
      </fill>
    </dxf>
    <dxf>
      <numFmt numFmtId="30" formatCode="@"/>
      <fill>
        <patternFill patternType="solid">
          <fgColor rgb="FFFF9F9F"/>
          <bgColor rgb="FFFF9F9F"/>
        </patternFill>
      </fill>
    </dxf>
    <dxf>
      <numFmt numFmtId="30" formatCode="@"/>
      <fill>
        <patternFill patternType="solid">
          <fgColor rgb="FFFF9F9F"/>
          <bgColor rgb="FFFF9F9F"/>
        </patternFill>
      </fill>
    </dxf>
    <dxf>
      <numFmt numFmtId="3" formatCode="#,##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65"/>
  <sheetViews>
    <sheetView tabSelected="1" zoomScale="89" zoomScaleNormal="89" workbookViewId="0">
      <selection activeCell="F7" sqref="F7"/>
    </sheetView>
  </sheetViews>
  <sheetFormatPr defaultRowHeight="15" x14ac:dyDescent="0.25"/>
  <cols>
    <col min="1" max="1" width="1.42578125" style="15" bestFit="1" customWidth="1"/>
    <col min="2" max="2" width="5.7109375" style="15" bestFit="1" customWidth="1"/>
    <col min="3" max="3" width="37.7109375" style="14" customWidth="1"/>
    <col min="4" max="4" width="11.42578125" style="172" customWidth="1"/>
    <col min="5" max="5" width="9" style="13" bestFit="1" customWidth="1"/>
    <col min="6" max="6" width="140.42578125" style="14" customWidth="1"/>
    <col min="7" max="7" width="38.42578125" style="14" customWidth="1"/>
    <col min="8" max="8" width="28" style="14" customWidth="1"/>
    <col min="9" max="9" width="23.140625" style="14" customWidth="1"/>
    <col min="10" max="10" width="16.28515625" style="14" customWidth="1"/>
    <col min="11" max="11" width="49.7109375" style="15" customWidth="1"/>
    <col min="12" max="12" width="46" style="15" customWidth="1"/>
    <col min="13" max="13" width="21.42578125" style="15" customWidth="1"/>
    <col min="14" max="14" width="28" style="14" customWidth="1"/>
    <col min="15" max="15" width="20.28515625" style="14" customWidth="1"/>
    <col min="16" max="16" width="19.5703125" style="14" hidden="1" customWidth="1"/>
    <col min="17" max="17" width="24" style="15" bestFit="1" customWidth="1"/>
    <col min="18" max="18" width="24.140625" style="15" customWidth="1"/>
    <col min="19" max="19" width="19.7109375" style="15" customWidth="1"/>
    <col min="20" max="20" width="17.85546875" style="15" customWidth="1"/>
    <col min="21" max="21" width="11.5703125" style="15" hidden="1" customWidth="1"/>
    <col min="22" max="22" width="57.140625" style="16" customWidth="1"/>
    <col min="23" max="16384" width="9.140625" style="15"/>
  </cols>
  <sheetData>
    <row r="1" spans="2:22" ht="43.5" customHeight="1" x14ac:dyDescent="0.25">
      <c r="B1" s="11" t="s">
        <v>34</v>
      </c>
      <c r="C1" s="12"/>
      <c r="D1" s="12"/>
    </row>
    <row r="2" spans="2:22" ht="18" customHeight="1" x14ac:dyDescent="0.25">
      <c r="C2" s="15"/>
      <c r="D2" s="17"/>
      <c r="E2" s="18"/>
      <c r="F2" s="19"/>
      <c r="G2" s="19"/>
      <c r="H2" s="19"/>
      <c r="I2" s="15"/>
      <c r="J2" s="20"/>
      <c r="N2" s="21"/>
      <c r="O2" s="19"/>
      <c r="P2" s="19"/>
      <c r="Q2" s="19"/>
      <c r="R2" s="19"/>
      <c r="T2" s="22"/>
      <c r="U2" s="23"/>
      <c r="V2" s="24"/>
    </row>
    <row r="3" spans="2:22" ht="18" customHeight="1" x14ac:dyDescent="0.25">
      <c r="B3" s="25"/>
      <c r="C3" s="26" t="s">
        <v>0</v>
      </c>
      <c r="D3" s="27"/>
      <c r="E3" s="27"/>
      <c r="F3" s="27"/>
      <c r="G3" s="28"/>
      <c r="H3" s="28"/>
      <c r="I3" s="28"/>
      <c r="J3" s="28"/>
      <c r="K3" s="28"/>
      <c r="L3" s="28"/>
      <c r="M3" s="22"/>
      <c r="N3" s="29"/>
      <c r="O3" s="29"/>
      <c r="P3" s="29"/>
      <c r="Q3" s="29"/>
      <c r="R3" s="29"/>
      <c r="T3" s="22"/>
    </row>
    <row r="4" spans="2:22" ht="18" customHeight="1" thickBot="1" x14ac:dyDescent="0.3">
      <c r="B4" s="30"/>
      <c r="C4" s="31" t="s">
        <v>1</v>
      </c>
      <c r="D4" s="27"/>
      <c r="E4" s="27"/>
      <c r="F4" s="27"/>
      <c r="G4" s="27"/>
      <c r="H4" s="27"/>
      <c r="I4" s="22"/>
      <c r="J4" s="22"/>
      <c r="K4" s="22"/>
      <c r="L4" s="22"/>
      <c r="M4" s="22"/>
      <c r="N4" s="19"/>
      <c r="O4" s="19"/>
      <c r="P4" s="19"/>
      <c r="Q4" s="22"/>
      <c r="R4" s="22"/>
      <c r="T4" s="22"/>
    </row>
    <row r="5" spans="2:22" ht="34.5" customHeight="1" thickBot="1" x14ac:dyDescent="0.3">
      <c r="B5" s="32"/>
      <c r="C5" s="33"/>
      <c r="D5" s="34"/>
      <c r="E5" s="34"/>
      <c r="F5" s="19"/>
      <c r="G5" s="35" t="s">
        <v>2</v>
      </c>
      <c r="H5" s="36" t="s">
        <v>2</v>
      </c>
      <c r="I5" s="19"/>
      <c r="J5" s="19"/>
      <c r="N5" s="19"/>
      <c r="O5" s="37"/>
      <c r="P5" s="37"/>
      <c r="R5" s="35" t="s">
        <v>2</v>
      </c>
      <c r="V5" s="20"/>
    </row>
    <row r="6" spans="2:22" ht="76.5" customHeight="1" thickTop="1" thickBot="1" x14ac:dyDescent="0.3">
      <c r="B6" s="38" t="s">
        <v>3</v>
      </c>
      <c r="C6" s="39" t="s">
        <v>20</v>
      </c>
      <c r="D6" s="39" t="s">
        <v>4</v>
      </c>
      <c r="E6" s="39" t="s">
        <v>18</v>
      </c>
      <c r="F6" s="39" t="s">
        <v>19</v>
      </c>
      <c r="G6" s="40" t="s">
        <v>5</v>
      </c>
      <c r="H6" s="40" t="s">
        <v>17</v>
      </c>
      <c r="I6" s="39" t="s">
        <v>21</v>
      </c>
      <c r="J6" s="39" t="s">
        <v>22</v>
      </c>
      <c r="K6" s="39" t="s">
        <v>50</v>
      </c>
      <c r="L6" s="39" t="s">
        <v>23</v>
      </c>
      <c r="M6" s="41" t="s">
        <v>24</v>
      </c>
      <c r="N6" s="39" t="s">
        <v>25</v>
      </c>
      <c r="O6" s="39" t="s">
        <v>33</v>
      </c>
      <c r="P6" s="39" t="s">
        <v>28</v>
      </c>
      <c r="Q6" s="39" t="s">
        <v>6</v>
      </c>
      <c r="R6" s="42" t="s">
        <v>7</v>
      </c>
      <c r="S6" s="41" t="s">
        <v>8</v>
      </c>
      <c r="T6" s="41" t="s">
        <v>9</v>
      </c>
      <c r="U6" s="39" t="s">
        <v>26</v>
      </c>
      <c r="V6" s="43" t="s">
        <v>27</v>
      </c>
    </row>
    <row r="7" spans="2:22" ht="291" customHeight="1" thickTop="1" x14ac:dyDescent="0.25">
      <c r="B7" s="44">
        <v>1</v>
      </c>
      <c r="C7" s="45" t="s">
        <v>35</v>
      </c>
      <c r="D7" s="46">
        <v>1</v>
      </c>
      <c r="E7" s="47" t="s">
        <v>32</v>
      </c>
      <c r="F7" s="48" t="s">
        <v>54</v>
      </c>
      <c r="G7" s="1"/>
      <c r="H7" s="1"/>
      <c r="I7" s="49" t="s">
        <v>31</v>
      </c>
      <c r="J7" s="50" t="s">
        <v>44</v>
      </c>
      <c r="K7" s="49" t="s">
        <v>51</v>
      </c>
      <c r="L7" s="51" t="s">
        <v>57</v>
      </c>
      <c r="M7" s="52" t="s">
        <v>45</v>
      </c>
      <c r="N7" s="53" t="s">
        <v>48</v>
      </c>
      <c r="O7" s="54" t="s">
        <v>46</v>
      </c>
      <c r="P7" s="55">
        <f>D7*Q7</f>
        <v>210000</v>
      </c>
      <c r="Q7" s="56">
        <v>210000</v>
      </c>
      <c r="R7" s="6"/>
      <c r="S7" s="57">
        <f>D7*R7</f>
        <v>0</v>
      </c>
      <c r="T7" s="58" t="str">
        <f t="shared" ref="T7" si="0">IF(ISNUMBER(R7), IF(R7&gt;Q7,"NEVYHOVUJE","VYHOVUJE")," ")</f>
        <v xml:space="preserve"> </v>
      </c>
      <c r="U7" s="50"/>
      <c r="V7" s="47" t="s">
        <v>13</v>
      </c>
    </row>
    <row r="8" spans="2:22" ht="27" customHeight="1" x14ac:dyDescent="0.25">
      <c r="B8" s="59">
        <v>2</v>
      </c>
      <c r="C8" s="60" t="s">
        <v>36</v>
      </c>
      <c r="D8" s="61">
        <v>1</v>
      </c>
      <c r="E8" s="62" t="s">
        <v>32</v>
      </c>
      <c r="F8" s="63" t="s">
        <v>55</v>
      </c>
      <c r="G8" s="2"/>
      <c r="H8" s="64" t="s">
        <v>30</v>
      </c>
      <c r="I8" s="65"/>
      <c r="J8" s="66"/>
      <c r="K8" s="67"/>
      <c r="L8" s="68"/>
      <c r="M8" s="69"/>
      <c r="N8" s="69"/>
      <c r="O8" s="70"/>
      <c r="P8" s="71">
        <f>D8*Q8</f>
        <v>5000</v>
      </c>
      <c r="Q8" s="72">
        <v>5000</v>
      </c>
      <c r="R8" s="7"/>
      <c r="S8" s="73">
        <f>D8*R8</f>
        <v>0</v>
      </c>
      <c r="T8" s="74" t="str">
        <f t="shared" ref="T8:T22" si="1">IF(ISNUMBER(R8), IF(R8&gt;Q8,"NEVYHOVUJE","VYHOVUJE")," ")</f>
        <v xml:space="preserve"> </v>
      </c>
      <c r="U8" s="66"/>
      <c r="V8" s="62" t="s">
        <v>14</v>
      </c>
    </row>
    <row r="9" spans="2:22" ht="34.5" customHeight="1" x14ac:dyDescent="0.25">
      <c r="B9" s="59">
        <v>3</v>
      </c>
      <c r="C9" s="60" t="s">
        <v>37</v>
      </c>
      <c r="D9" s="61">
        <v>1</v>
      </c>
      <c r="E9" s="62" t="s">
        <v>32</v>
      </c>
      <c r="F9" s="75" t="s">
        <v>60</v>
      </c>
      <c r="G9" s="2"/>
      <c r="H9" s="64" t="s">
        <v>30</v>
      </c>
      <c r="I9" s="65"/>
      <c r="J9" s="66"/>
      <c r="K9" s="67"/>
      <c r="L9" s="68"/>
      <c r="M9" s="69"/>
      <c r="N9" s="69"/>
      <c r="O9" s="70"/>
      <c r="P9" s="71">
        <f>D9*Q9</f>
        <v>20300</v>
      </c>
      <c r="Q9" s="72">
        <v>20300</v>
      </c>
      <c r="R9" s="7"/>
      <c r="S9" s="73">
        <f>D9*R9</f>
        <v>0</v>
      </c>
      <c r="T9" s="74" t="str">
        <f t="shared" si="1"/>
        <v xml:space="preserve"> </v>
      </c>
      <c r="U9" s="66"/>
      <c r="V9" s="62" t="s">
        <v>15</v>
      </c>
    </row>
    <row r="10" spans="2:22" ht="57" customHeight="1" x14ac:dyDescent="0.25">
      <c r="B10" s="59">
        <v>4</v>
      </c>
      <c r="C10" s="60" t="s">
        <v>38</v>
      </c>
      <c r="D10" s="61">
        <v>1</v>
      </c>
      <c r="E10" s="62" t="s">
        <v>32</v>
      </c>
      <c r="F10" s="76" t="s">
        <v>52</v>
      </c>
      <c r="G10" s="2"/>
      <c r="H10" s="64" t="s">
        <v>30</v>
      </c>
      <c r="I10" s="65"/>
      <c r="J10" s="66"/>
      <c r="K10" s="67"/>
      <c r="L10" s="68"/>
      <c r="M10" s="69"/>
      <c r="N10" s="69"/>
      <c r="O10" s="70"/>
      <c r="P10" s="71">
        <f>D10*Q10</f>
        <v>14000</v>
      </c>
      <c r="Q10" s="72">
        <v>14000</v>
      </c>
      <c r="R10" s="7"/>
      <c r="S10" s="73">
        <f>D10*R10</f>
        <v>0</v>
      </c>
      <c r="T10" s="74" t="str">
        <f t="shared" si="1"/>
        <v xml:space="preserve"> </v>
      </c>
      <c r="U10" s="66"/>
      <c r="V10" s="77" t="s">
        <v>14</v>
      </c>
    </row>
    <row r="11" spans="2:22" ht="73.5" customHeight="1" x14ac:dyDescent="0.25">
      <c r="B11" s="59">
        <v>5</v>
      </c>
      <c r="C11" s="60" t="s">
        <v>39</v>
      </c>
      <c r="D11" s="61">
        <v>1</v>
      </c>
      <c r="E11" s="62" t="s">
        <v>32</v>
      </c>
      <c r="F11" s="76" t="s">
        <v>40</v>
      </c>
      <c r="G11" s="2"/>
      <c r="H11" s="64" t="s">
        <v>30</v>
      </c>
      <c r="I11" s="65"/>
      <c r="J11" s="66"/>
      <c r="K11" s="67"/>
      <c r="L11" s="68"/>
      <c r="M11" s="69"/>
      <c r="N11" s="69"/>
      <c r="O11" s="70"/>
      <c r="P11" s="71">
        <f>D11*Q11</f>
        <v>18000</v>
      </c>
      <c r="Q11" s="72">
        <v>18000</v>
      </c>
      <c r="R11" s="7"/>
      <c r="S11" s="73">
        <f>D11*R11</f>
        <v>0</v>
      </c>
      <c r="T11" s="74" t="str">
        <f t="shared" si="1"/>
        <v xml:space="preserve"> </v>
      </c>
      <c r="U11" s="66"/>
      <c r="V11" s="66"/>
    </row>
    <row r="12" spans="2:22" ht="51.75" customHeight="1" thickBot="1" x14ac:dyDescent="0.3">
      <c r="B12" s="78">
        <v>6</v>
      </c>
      <c r="C12" s="79" t="s">
        <v>41</v>
      </c>
      <c r="D12" s="80">
        <v>1</v>
      </c>
      <c r="E12" s="81" t="s">
        <v>32</v>
      </c>
      <c r="F12" s="82" t="s">
        <v>42</v>
      </c>
      <c r="G12" s="5"/>
      <c r="H12" s="83" t="s">
        <v>30</v>
      </c>
      <c r="I12" s="84"/>
      <c r="J12" s="85"/>
      <c r="K12" s="86"/>
      <c r="L12" s="87"/>
      <c r="M12" s="88"/>
      <c r="N12" s="88"/>
      <c r="O12" s="89"/>
      <c r="P12" s="90">
        <f>D12*Q12</f>
        <v>20000</v>
      </c>
      <c r="Q12" s="91">
        <v>20000</v>
      </c>
      <c r="R12" s="8"/>
      <c r="S12" s="92">
        <f>D12*R12</f>
        <v>0</v>
      </c>
      <c r="T12" s="93" t="str">
        <f t="shared" si="1"/>
        <v xml:space="preserve"> </v>
      </c>
      <c r="U12" s="85"/>
      <c r="V12" s="85"/>
    </row>
    <row r="13" spans="2:22" ht="27" customHeight="1" x14ac:dyDescent="0.25">
      <c r="B13" s="94">
        <v>7</v>
      </c>
      <c r="C13" s="95" t="s">
        <v>37</v>
      </c>
      <c r="D13" s="96">
        <v>1</v>
      </c>
      <c r="E13" s="97" t="s">
        <v>32</v>
      </c>
      <c r="F13" s="98" t="s">
        <v>61</v>
      </c>
      <c r="G13" s="4"/>
      <c r="H13" s="99" t="s">
        <v>30</v>
      </c>
      <c r="I13" s="100" t="s">
        <v>31</v>
      </c>
      <c r="J13" s="101" t="s">
        <v>44</v>
      </c>
      <c r="K13" s="100" t="s">
        <v>51</v>
      </c>
      <c r="L13" s="102" t="s">
        <v>58</v>
      </c>
      <c r="M13" s="103" t="s">
        <v>45</v>
      </c>
      <c r="N13" s="104" t="s">
        <v>47</v>
      </c>
      <c r="O13" s="105" t="s">
        <v>46</v>
      </c>
      <c r="P13" s="106">
        <f>D13*Q13</f>
        <v>20300</v>
      </c>
      <c r="Q13" s="107">
        <v>20300</v>
      </c>
      <c r="R13" s="9"/>
      <c r="S13" s="108">
        <f>D13*R13</f>
        <v>0</v>
      </c>
      <c r="T13" s="109" t="str">
        <f t="shared" si="1"/>
        <v xml:space="preserve"> </v>
      </c>
      <c r="U13" s="101"/>
      <c r="V13" s="110" t="s">
        <v>15</v>
      </c>
    </row>
    <row r="14" spans="2:22" ht="41.25" customHeight="1" x14ac:dyDescent="0.25">
      <c r="B14" s="59">
        <v>8</v>
      </c>
      <c r="C14" s="111" t="s">
        <v>38</v>
      </c>
      <c r="D14" s="112">
        <v>1</v>
      </c>
      <c r="E14" s="113" t="s">
        <v>32</v>
      </c>
      <c r="F14" s="114" t="s">
        <v>52</v>
      </c>
      <c r="G14" s="2"/>
      <c r="H14" s="64" t="s">
        <v>30</v>
      </c>
      <c r="I14" s="65"/>
      <c r="J14" s="66"/>
      <c r="K14" s="67"/>
      <c r="L14" s="115"/>
      <c r="M14" s="69"/>
      <c r="N14" s="116"/>
      <c r="O14" s="70"/>
      <c r="P14" s="71">
        <f>D14*Q14</f>
        <v>14000</v>
      </c>
      <c r="Q14" s="72">
        <v>14000</v>
      </c>
      <c r="R14" s="7"/>
      <c r="S14" s="73">
        <f>D14*R14</f>
        <v>0</v>
      </c>
      <c r="T14" s="74" t="str">
        <f t="shared" si="1"/>
        <v xml:space="preserve"> </v>
      </c>
      <c r="U14" s="66"/>
      <c r="V14" s="77" t="s">
        <v>14</v>
      </c>
    </row>
    <row r="15" spans="2:22" ht="61.5" customHeight="1" x14ac:dyDescent="0.25">
      <c r="B15" s="59">
        <v>9</v>
      </c>
      <c r="C15" s="111" t="s">
        <v>39</v>
      </c>
      <c r="D15" s="112">
        <v>1</v>
      </c>
      <c r="E15" s="113" t="s">
        <v>32</v>
      </c>
      <c r="F15" s="117" t="s">
        <v>40</v>
      </c>
      <c r="G15" s="2"/>
      <c r="H15" s="64" t="s">
        <v>30</v>
      </c>
      <c r="I15" s="65"/>
      <c r="J15" s="66"/>
      <c r="K15" s="67"/>
      <c r="L15" s="115"/>
      <c r="M15" s="69"/>
      <c r="N15" s="116"/>
      <c r="O15" s="70"/>
      <c r="P15" s="71">
        <f>D15*Q15</f>
        <v>18000</v>
      </c>
      <c r="Q15" s="72">
        <v>18000</v>
      </c>
      <c r="R15" s="7"/>
      <c r="S15" s="73">
        <f>D15*R15</f>
        <v>0</v>
      </c>
      <c r="T15" s="74" t="str">
        <f t="shared" si="1"/>
        <v xml:space="preserve"> </v>
      </c>
      <c r="U15" s="66"/>
      <c r="V15" s="66"/>
    </row>
    <row r="16" spans="2:22" ht="43.5" customHeight="1" thickBot="1" x14ac:dyDescent="0.3">
      <c r="B16" s="78">
        <v>10</v>
      </c>
      <c r="C16" s="118" t="s">
        <v>41</v>
      </c>
      <c r="D16" s="119">
        <v>1</v>
      </c>
      <c r="E16" s="120" t="s">
        <v>32</v>
      </c>
      <c r="F16" s="121" t="s">
        <v>42</v>
      </c>
      <c r="G16" s="5"/>
      <c r="H16" s="83" t="s">
        <v>30</v>
      </c>
      <c r="I16" s="84"/>
      <c r="J16" s="85"/>
      <c r="K16" s="86"/>
      <c r="L16" s="122"/>
      <c r="M16" s="88"/>
      <c r="N16" s="123"/>
      <c r="O16" s="89"/>
      <c r="P16" s="90">
        <f>D16*Q16</f>
        <v>7000</v>
      </c>
      <c r="Q16" s="91">
        <v>7000</v>
      </c>
      <c r="R16" s="8"/>
      <c r="S16" s="92">
        <f>D16*R16</f>
        <v>0</v>
      </c>
      <c r="T16" s="93" t="str">
        <f t="shared" si="1"/>
        <v xml:space="preserve"> </v>
      </c>
      <c r="U16" s="85"/>
      <c r="V16" s="85"/>
    </row>
    <row r="17" spans="2:22" ht="117" customHeight="1" x14ac:dyDescent="0.25">
      <c r="B17" s="94">
        <v>11</v>
      </c>
      <c r="C17" s="124" t="s">
        <v>35</v>
      </c>
      <c r="D17" s="125">
        <v>1</v>
      </c>
      <c r="E17" s="126" t="s">
        <v>32</v>
      </c>
      <c r="F17" s="127" t="s">
        <v>53</v>
      </c>
      <c r="G17" s="4"/>
      <c r="H17" s="4"/>
      <c r="I17" s="100" t="s">
        <v>31</v>
      </c>
      <c r="J17" s="101" t="s">
        <v>44</v>
      </c>
      <c r="K17" s="100" t="s">
        <v>51</v>
      </c>
      <c r="L17" s="102" t="s">
        <v>59</v>
      </c>
      <c r="M17" s="103" t="s">
        <v>45</v>
      </c>
      <c r="N17" s="128" t="s">
        <v>49</v>
      </c>
      <c r="O17" s="105" t="s">
        <v>46</v>
      </c>
      <c r="P17" s="106">
        <f>D17*Q17</f>
        <v>108000</v>
      </c>
      <c r="Q17" s="107">
        <v>108000</v>
      </c>
      <c r="R17" s="9"/>
      <c r="S17" s="108">
        <f>D17*R17</f>
        <v>0</v>
      </c>
      <c r="T17" s="109" t="str">
        <f t="shared" si="1"/>
        <v xml:space="preserve"> </v>
      </c>
      <c r="U17" s="101"/>
      <c r="V17" s="110" t="s">
        <v>13</v>
      </c>
    </row>
    <row r="18" spans="2:22" ht="27" customHeight="1" x14ac:dyDescent="0.25">
      <c r="B18" s="59">
        <v>12</v>
      </c>
      <c r="C18" s="129" t="s">
        <v>36</v>
      </c>
      <c r="D18" s="130">
        <v>1</v>
      </c>
      <c r="E18" s="131" t="s">
        <v>32</v>
      </c>
      <c r="F18" s="132" t="s">
        <v>56</v>
      </c>
      <c r="G18" s="2"/>
      <c r="H18" s="64" t="s">
        <v>30</v>
      </c>
      <c r="I18" s="65"/>
      <c r="J18" s="66"/>
      <c r="K18" s="67"/>
      <c r="L18" s="68"/>
      <c r="M18" s="69"/>
      <c r="N18" s="133"/>
      <c r="O18" s="70"/>
      <c r="P18" s="71">
        <f>D18*Q18</f>
        <v>5000</v>
      </c>
      <c r="Q18" s="72">
        <v>5000</v>
      </c>
      <c r="R18" s="7"/>
      <c r="S18" s="73">
        <f>D18*R18</f>
        <v>0</v>
      </c>
      <c r="T18" s="74" t="str">
        <f t="shared" si="1"/>
        <v xml:space="preserve"> </v>
      </c>
      <c r="U18" s="66"/>
      <c r="V18" s="62" t="s">
        <v>14</v>
      </c>
    </row>
    <row r="19" spans="2:22" ht="27.75" customHeight="1" x14ac:dyDescent="0.25">
      <c r="B19" s="59">
        <v>13</v>
      </c>
      <c r="C19" s="129" t="s">
        <v>37</v>
      </c>
      <c r="D19" s="130">
        <v>1</v>
      </c>
      <c r="E19" s="131" t="s">
        <v>32</v>
      </c>
      <c r="F19" s="134" t="s">
        <v>60</v>
      </c>
      <c r="G19" s="2"/>
      <c r="H19" s="64" t="s">
        <v>30</v>
      </c>
      <c r="I19" s="65"/>
      <c r="J19" s="66"/>
      <c r="K19" s="67"/>
      <c r="L19" s="68"/>
      <c r="M19" s="69"/>
      <c r="N19" s="133"/>
      <c r="O19" s="70"/>
      <c r="P19" s="71">
        <f>D19*Q19</f>
        <v>20300</v>
      </c>
      <c r="Q19" s="72">
        <v>20300</v>
      </c>
      <c r="R19" s="7"/>
      <c r="S19" s="73">
        <f>D19*R19</f>
        <v>0</v>
      </c>
      <c r="T19" s="74" t="str">
        <f t="shared" si="1"/>
        <v xml:space="preserve"> </v>
      </c>
      <c r="U19" s="66"/>
      <c r="V19" s="62" t="s">
        <v>15</v>
      </c>
    </row>
    <row r="20" spans="2:22" ht="49.5" customHeight="1" x14ac:dyDescent="0.25">
      <c r="B20" s="59">
        <v>14</v>
      </c>
      <c r="C20" s="129" t="s">
        <v>38</v>
      </c>
      <c r="D20" s="130">
        <v>1</v>
      </c>
      <c r="E20" s="131" t="s">
        <v>32</v>
      </c>
      <c r="F20" s="135" t="s">
        <v>52</v>
      </c>
      <c r="G20" s="2"/>
      <c r="H20" s="64" t="s">
        <v>30</v>
      </c>
      <c r="I20" s="65"/>
      <c r="J20" s="66"/>
      <c r="K20" s="67"/>
      <c r="L20" s="68"/>
      <c r="M20" s="69"/>
      <c r="N20" s="133"/>
      <c r="O20" s="70"/>
      <c r="P20" s="71">
        <f>D20*Q20</f>
        <v>14000</v>
      </c>
      <c r="Q20" s="72">
        <v>14000</v>
      </c>
      <c r="R20" s="7"/>
      <c r="S20" s="73">
        <f>D20*R20</f>
        <v>0</v>
      </c>
      <c r="T20" s="74" t="str">
        <f t="shared" si="1"/>
        <v xml:space="preserve"> </v>
      </c>
      <c r="U20" s="66"/>
      <c r="V20" s="77" t="s">
        <v>14</v>
      </c>
    </row>
    <row r="21" spans="2:22" ht="75.75" customHeight="1" x14ac:dyDescent="0.25">
      <c r="B21" s="59">
        <v>15</v>
      </c>
      <c r="C21" s="129" t="s">
        <v>39</v>
      </c>
      <c r="D21" s="130">
        <v>1</v>
      </c>
      <c r="E21" s="131" t="s">
        <v>32</v>
      </c>
      <c r="F21" s="136" t="s">
        <v>40</v>
      </c>
      <c r="G21" s="2"/>
      <c r="H21" s="64" t="s">
        <v>30</v>
      </c>
      <c r="I21" s="65"/>
      <c r="J21" s="66"/>
      <c r="K21" s="67"/>
      <c r="L21" s="68"/>
      <c r="M21" s="69"/>
      <c r="N21" s="133"/>
      <c r="O21" s="70"/>
      <c r="P21" s="71">
        <f>D21*Q21</f>
        <v>18000</v>
      </c>
      <c r="Q21" s="72">
        <v>18000</v>
      </c>
      <c r="R21" s="7"/>
      <c r="S21" s="73">
        <f>D21*R21</f>
        <v>0</v>
      </c>
      <c r="T21" s="74" t="str">
        <f t="shared" si="1"/>
        <v xml:space="preserve"> </v>
      </c>
      <c r="U21" s="66"/>
      <c r="V21" s="66"/>
    </row>
    <row r="22" spans="2:22" ht="46.5" customHeight="1" thickBot="1" x14ac:dyDescent="0.3">
      <c r="B22" s="137">
        <v>16</v>
      </c>
      <c r="C22" s="138" t="s">
        <v>43</v>
      </c>
      <c r="D22" s="139">
        <v>1</v>
      </c>
      <c r="E22" s="140" t="s">
        <v>32</v>
      </c>
      <c r="F22" s="141" t="s">
        <v>42</v>
      </c>
      <c r="G22" s="3"/>
      <c r="H22" s="142" t="s">
        <v>30</v>
      </c>
      <c r="I22" s="143"/>
      <c r="J22" s="144"/>
      <c r="K22" s="145"/>
      <c r="L22" s="146"/>
      <c r="M22" s="147"/>
      <c r="N22" s="148"/>
      <c r="O22" s="149"/>
      <c r="P22" s="150">
        <f>D22*Q22</f>
        <v>20000</v>
      </c>
      <c r="Q22" s="151">
        <v>20000</v>
      </c>
      <c r="R22" s="10"/>
      <c r="S22" s="152">
        <f>D22*R22</f>
        <v>0</v>
      </c>
      <c r="T22" s="153" t="str">
        <f t="shared" si="1"/>
        <v xml:space="preserve"> </v>
      </c>
      <c r="U22" s="144"/>
      <c r="V22" s="144"/>
    </row>
    <row r="23" spans="2:22" ht="13.5" customHeight="1" thickTop="1" thickBot="1" x14ac:dyDescent="0.3">
      <c r="C23" s="15"/>
      <c r="D23" s="15"/>
      <c r="E23" s="15"/>
      <c r="F23" s="15"/>
      <c r="G23" s="15"/>
      <c r="H23" s="15"/>
      <c r="I23" s="15"/>
      <c r="J23" s="15"/>
      <c r="N23" s="15"/>
      <c r="O23" s="15"/>
      <c r="P23" s="15"/>
      <c r="S23" s="154"/>
    </row>
    <row r="24" spans="2:22" ht="60.75" customHeight="1" thickTop="1" thickBot="1" x14ac:dyDescent="0.3">
      <c r="B24" s="155" t="s">
        <v>10</v>
      </c>
      <c r="C24" s="156"/>
      <c r="D24" s="156"/>
      <c r="E24" s="156"/>
      <c r="F24" s="156"/>
      <c r="G24" s="156"/>
      <c r="H24" s="157"/>
      <c r="I24" s="158"/>
      <c r="J24" s="158"/>
      <c r="K24" s="158"/>
      <c r="L24" s="159"/>
      <c r="M24" s="20"/>
      <c r="N24" s="20"/>
      <c r="O24" s="160"/>
      <c r="P24" s="160"/>
      <c r="Q24" s="161" t="s">
        <v>11</v>
      </c>
      <c r="R24" s="162" t="s">
        <v>12</v>
      </c>
      <c r="S24" s="163"/>
      <c r="T24" s="164"/>
      <c r="U24" s="37"/>
      <c r="V24" s="165"/>
    </row>
    <row r="25" spans="2:22" ht="33" customHeight="1" thickTop="1" thickBot="1" x14ac:dyDescent="0.3">
      <c r="B25" s="166" t="s">
        <v>16</v>
      </c>
      <c r="C25" s="166"/>
      <c r="D25" s="166"/>
      <c r="E25" s="166"/>
      <c r="F25" s="166"/>
      <c r="G25" s="166"/>
      <c r="H25" s="166"/>
      <c r="I25" s="166"/>
      <c r="J25" s="166"/>
      <c r="L25" s="17"/>
      <c r="M25" s="17"/>
      <c r="N25" s="17"/>
      <c r="O25" s="167"/>
      <c r="P25" s="167"/>
      <c r="Q25" s="168">
        <f>SUM(P7:P22)</f>
        <v>531900</v>
      </c>
      <c r="R25" s="169">
        <f>SUM(S7:S22)</f>
        <v>0</v>
      </c>
      <c r="S25" s="170"/>
      <c r="T25" s="171"/>
    </row>
    <row r="26" spans="2:22" ht="14.25" customHeight="1" thickTop="1" x14ac:dyDescent="0.25"/>
    <row r="27" spans="2:22" ht="14.25" customHeight="1" x14ac:dyDescent="0.25"/>
    <row r="28" spans="2:22" ht="42" customHeight="1" x14ac:dyDescent="0.25">
      <c r="B28" s="173" t="s">
        <v>29</v>
      </c>
      <c r="C28" s="173"/>
      <c r="D28" s="173"/>
      <c r="E28" s="173"/>
      <c r="F28" s="173"/>
      <c r="G28" s="173"/>
    </row>
    <row r="29" spans="2:22" ht="14.25" customHeight="1" x14ac:dyDescent="0.25"/>
    <row r="30" spans="2:22" ht="14.25" customHeight="1" x14ac:dyDescent="0.25"/>
    <row r="31" spans="2:22" ht="14.25" customHeight="1" x14ac:dyDescent="0.25"/>
    <row r="32" spans="2:2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sheetData>
  <sheetProtection algorithmName="SHA-512" hashValue="KzyiUZnZaxhLDW9b9NpiKp/ApnJylG6Cn83EEsFm8JEUMxYg900f9MQOiCMy9UPJaZjoRBf0JlSrcCl3FX4DTA==" saltValue="GDMBa4U072xa3ZmjGcApuQ==" spinCount="100000" sheet="1" objects="1" scenarios="1"/>
  <mergeCells count="33">
    <mergeCell ref="B1:D1"/>
    <mergeCell ref="B24:G24"/>
    <mergeCell ref="R24:T24"/>
    <mergeCell ref="B28:G28"/>
    <mergeCell ref="R25:T25"/>
    <mergeCell ref="B25:J25"/>
    <mergeCell ref="M7:M12"/>
    <mergeCell ref="N7:N12"/>
    <mergeCell ref="O7:O12"/>
    <mergeCell ref="M13:M16"/>
    <mergeCell ref="N13:N16"/>
    <mergeCell ref="O13:O16"/>
    <mergeCell ref="M17:M22"/>
    <mergeCell ref="U7:U12"/>
    <mergeCell ref="U13:U16"/>
    <mergeCell ref="U17:U22"/>
    <mergeCell ref="V10:V12"/>
    <mergeCell ref="V14:V16"/>
    <mergeCell ref="V20:V22"/>
    <mergeCell ref="N17:N22"/>
    <mergeCell ref="O17:O22"/>
    <mergeCell ref="K7:K12"/>
    <mergeCell ref="I7:I12"/>
    <mergeCell ref="J7:J12"/>
    <mergeCell ref="I13:I16"/>
    <mergeCell ref="J13:J16"/>
    <mergeCell ref="K13:K16"/>
    <mergeCell ref="I17:I22"/>
    <mergeCell ref="J17:J22"/>
    <mergeCell ref="K17:K22"/>
    <mergeCell ref="L13:L16"/>
    <mergeCell ref="L7:L12"/>
    <mergeCell ref="L17:L22"/>
  </mergeCells>
  <conditionalFormatting sqref="B7:B22">
    <cfRule type="cellIs" dxfId="11" priority="11" operator="greaterThanOrEqual">
      <formula>1</formula>
    </cfRule>
    <cfRule type="containsBlanks" dxfId="10" priority="12">
      <formula>LEN(TRIM(B7))=0</formula>
    </cfRule>
  </conditionalFormatting>
  <conditionalFormatting sqref="D7:D22">
    <cfRule type="containsBlanks" dxfId="9" priority="5">
      <formula>LEN(TRIM(D7))=0</formula>
    </cfRule>
  </conditionalFormatting>
  <conditionalFormatting sqref="G7:H22">
    <cfRule type="notContainsBlanks" dxfId="8" priority="1">
      <formula>LEN(TRIM(G7))&gt;0</formula>
    </cfRule>
    <cfRule type="notContainsBlanks" dxfId="7" priority="2">
      <formula>LEN(TRIM(G7))&gt;0</formula>
    </cfRule>
    <cfRule type="notContainsBlanks" dxfId="6" priority="3">
      <formula>LEN(TRIM(G7))&gt;0</formula>
    </cfRule>
    <cfRule type="containsBlanks" dxfId="5" priority="4">
      <formula>LEN(TRIM(G7))=0</formula>
    </cfRule>
  </conditionalFormatting>
  <conditionalFormatting sqref="R7:R22">
    <cfRule type="notContainsBlanks" dxfId="4" priority="6">
      <formula>LEN(TRIM(R7))&gt;0</formula>
    </cfRule>
    <cfRule type="notContainsBlanks" dxfId="3" priority="7">
      <formula>LEN(TRIM(R7))&gt;0</formula>
    </cfRule>
    <cfRule type="containsBlanks" dxfId="2" priority="8">
      <formula>LEN(TRIM(R7))=0</formula>
    </cfRule>
  </conditionalFormatting>
  <conditionalFormatting sqref="T7:T22">
    <cfRule type="cellIs" dxfId="1" priority="9" operator="equal">
      <formula>"NEVYHOVUJE"</formula>
    </cfRule>
    <cfRule type="cellIs" dxfId="0" priority="10" operator="equal">
      <formula>"VYHOVUJE"</formula>
    </cfRule>
  </conditionalFormatting>
  <dataValidations count="2">
    <dataValidation type="list" allowBlank="1" showInputMessage="1" showErrorMessage="1" sqref="J7 J13 J17" xr:uid="{C94306C9-61CF-4E17-91AB-BD47E1DFF943}">
      <formula1>"ANO,NE"</formula1>
    </dataValidation>
    <dataValidation type="list" showInputMessage="1" showErrorMessage="1" sqref="E7:E22" xr:uid="{00000000-0002-0000-0000-000001000000}">
      <formula1>"ks,bal,sada,"</formula1>
    </dataValidation>
  </dataValidations>
  <pageMargins left="0.18" right="0.18" top="0.78740157480314965" bottom="0.78740157480314965" header="0.31496062992125984" footer="0.31496062992125984"/>
  <pageSetup paperSize="9" scale="2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FB2C1E0-AE6F-4F90-BFE6-E5D92C2660AF}">
          <x14:formula1>
            <xm:f>#REF!</xm:f>
          </x14:formula1>
          <xm:sqref>V7:V10 V13:V14 V17:V20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AVT</vt:lpstr>
      <vt:lpstr>AVT!Oblast_tisku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cp:lastModifiedBy>Hana Pešková</cp:lastModifiedBy>
  <cp:revision>1</cp:revision>
  <cp:lastPrinted>2025-04-29T08:21:15Z</cp:lastPrinted>
  <dcterms:created xsi:type="dcterms:W3CDTF">2014-03-05T12:43:32Z</dcterms:created>
  <dcterms:modified xsi:type="dcterms:W3CDTF">2025-04-30T10:28:49Z</dcterms:modified>
</cp:coreProperties>
</file>