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hpeskova\Desktop\AV(II.)\AV 018-2025\1 změna ZD\"/>
    </mc:Choice>
  </mc:AlternateContent>
  <xr:revisionPtr revIDLastSave="0" documentId="13_ncr:1_{EA3B8D1A-93E4-498F-85E3-928E158C488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VT" sheetId="1" r:id="rId1"/>
  </sheets>
  <definedNames>
    <definedName name="_xlnm.Print_Area" localSheetId="0">AVT!$B$1:$V$20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1" l="1"/>
  <c r="T14" i="1"/>
  <c r="S11" i="1"/>
  <c r="S12" i="1"/>
  <c r="T12" i="1"/>
  <c r="S13" i="1"/>
  <c r="T13" i="1"/>
  <c r="S14" i="1"/>
  <c r="P11" i="1"/>
  <c r="P12" i="1"/>
  <c r="P13" i="1"/>
  <c r="P14" i="1"/>
  <c r="S9" i="1" l="1"/>
  <c r="T9" i="1"/>
  <c r="P9" i="1"/>
  <c r="S8" i="1"/>
  <c r="T8" i="1"/>
  <c r="S10" i="1"/>
  <c r="T10" i="1"/>
  <c r="P8" i="1"/>
  <c r="P10" i="1"/>
  <c r="S7" i="1"/>
  <c r="P7" i="1"/>
  <c r="Q17" i="1" s="1"/>
  <c r="R17" i="1" l="1"/>
  <c r="T7" i="1"/>
</calcChain>
</file>

<file path=xl/sharedStrings.xml><?xml version="1.0" encoding="utf-8"?>
<sst xmlns="http://schemas.openxmlformats.org/spreadsheetml/2006/main" count="87" uniqueCount="65">
  <si>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</si>
  <si>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</si>
  <si>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</si>
  <si>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</si>
  <si>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</si>
  <si>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</si>
  <si>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</si>
  <si>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</si>
  <si>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</si>
  <si>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</si>
  <si>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</si>
  <si>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</si>
  <si>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</si>
  <si>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 xml:space="preserve">32232000-8 - Zařízení pro videokonference </t>
  </si>
  <si>
    <t>32331500-7 - Přístroje pro nahrávání, rekordéry</t>
  </si>
  <si>
    <t>32332100-0 - Diktafony</t>
  </si>
  <si>
    <t>32342100-3 - Hlavová sluchátka</t>
  </si>
  <si>
    <t>32342200-4 - Sluchátka</t>
  </si>
  <si>
    <t>32342411-6 - Minireproduktory</t>
  </si>
  <si>
    <t>Zadavatel požaduje, aby vybraná zařízení splňovala požadavky na certifikaci TCO Certified (viz https://tcocertified.com/product-finder/) nebo programu Energy star (viz https://www.energystar.gov/products).
* Pro elektronické displeje včetně televizorů, počítačové monitory a digitální informační displeje nutno doložit energetický štítek (příloha nabídky).</t>
  </si>
  <si>
    <r>
      <t xml:space="preserve">Odkaz na  splnění požadavku 
TCO Certified / Energy star,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</si>
  <si>
    <t>Měrná jednotka [MJ]</t>
  </si>
  <si>
    <t xml:space="preserve">Popis </t>
  </si>
  <si>
    <t>Název</t>
  </si>
  <si>
    <t>Fakturace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</si>
  <si>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</si>
  <si>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</si>
  <si>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</si>
  <si>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
</t>
  </si>
  <si>
    <t xml:space="preserve">POZNÁMKA 
</t>
  </si>
  <si>
    <t xml:space="preserve">CPV - výběr
AUDIOVIZUÁLNÍ TECHNIKA
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</si>
  <si>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</si>
  <si>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 xml:space="preserve">Maximální cena za jednotlivé položky 
 v Kč BEZ DPH </t>
  </si>
  <si>
    <t>V případě, že se dodavatel při předání zboží na některá uvedená tel. čísla nedovolá, bude v takovém případě volat tel. 377 631 320.</t>
  </si>
  <si>
    <t>ks</t>
  </si>
  <si>
    <t>Samostatná faktura</t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</si>
  <si>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</si>
  <si>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 NÁZEV A ČÍSLO DOTAČNÍHO PROJEKTU</t>
    </r>
  </si>
  <si>
    <t>Příloha č. 2 Kupní smlouvy - Technická specifikace
Audiovizuální technika (II.) 018 - 2025</t>
  </si>
  <si>
    <t>Digitální diktafon</t>
  </si>
  <si>
    <t>NE</t>
  </si>
  <si>
    <t xml:space="preserve"> 5140 2024LG02_British Muzeum: Endagered material knowledge programme</t>
  </si>
  <si>
    <t>21 dní</t>
  </si>
  <si>
    <t>Mgr. Barbora Polifková,
Tel.: 776 848 085,
37763 5353</t>
  </si>
  <si>
    <t>Sedláčkova 15, 
301 00 Plzeň,
Fakulta filozofická - Katedra blízkovýchodních studií,
místnost SP 118</t>
  </si>
  <si>
    <t>Digitální diktafon s vestavěným USB rozhraním a OLED displejem.
Preferujeme černou barvu.
Snadné uživatelské rozhraní.
Interní paměť min. 4 GB, rozšíření pomocí microSD karty (podpora SDHC, SDXC).
Nabíjení přes USB a vestavěný akumulátor.
Záznam zvuku ve formátu LPCM / WAV (případně i MP3/AAC..., ale LPCM/WAV je nutnost).
Režimy Focus a Wide pro lepší nahrávání.
Přímé propojení s PC přes USB.
Lithiový akumulátor s možností rychlého nabíjení.
Vestavěný stereo mikrofon.
Formát přehrávání LPCM/MP3/AAC/WMA.
Podsvícený displej LCD.
Vyhledávání v kalendáři.
Možnost ovládání záznamu hlasem (VOR), nízkoprahový filtr, funkce Scene Select, synchronní záznam a sledování záznamu.
Potlačení šumu, digitální equalizér, digitální nastavení výšek.
V příslušenství pouzdro na přenášení.</t>
  </si>
  <si>
    <t>Ivana Jílková,
Tel.: 737 574 516,
37763 1085</t>
  </si>
  <si>
    <t>Univerzitní 22, 
301 00 Plzeň,
budova Fakulty strojní -  Projektové centrum, 
místnost UF 234</t>
  </si>
  <si>
    <t>Sluchátka drátová</t>
  </si>
  <si>
    <t>Prezentér</t>
  </si>
  <si>
    <t>Profesionální diktafon + protivětrný kryt</t>
  </si>
  <si>
    <t>Profesionální náhlavní sluchátka</t>
  </si>
  <si>
    <t>Náhlavní sluchátka</t>
  </si>
  <si>
    <t>Reproduktory</t>
  </si>
  <si>
    <t>sada</t>
  </si>
  <si>
    <t xml:space="preserve">
Univerzitní 8, 
301 00 Plzeň,
Rektorát - Odbor vnějších vztahů a komunikace,
místnost UR 315 a 312</t>
  </si>
  <si>
    <t>Mgr. Kateřina Dobrovolná, Ph.D.,
Tel.: 37764 1078
a
Bc. Tereza Vítová, DiS.,
Tel.: 37763 1075</t>
  </si>
  <si>
    <t>Sluchátka - špunty s mikrofonem, drátová.</t>
  </si>
  <si>
    <t>Bezdrátový 2,4GHz USB přijímač, 2x AAA baterie, cestovní pouzdro,  dosah až 15 metrů .</t>
  </si>
  <si>
    <t>Bezdrátová sluchátka</t>
  </si>
  <si>
    <r>
      <t xml:space="preserve">Bezdrátová sluchátka - s mikrofonem,  pecky, uzavřená konstrukce, Bluetooth, podpora AAC a SBC, hlasový asistent, přijímání hovorů, s ovládáním hlasitosti, výdrž baterie až 24 h, preferujeme </t>
    </r>
    <r>
      <rPr>
        <b/>
        <sz val="11"/>
        <color theme="1"/>
        <rFont val="Calibri"/>
        <family val="2"/>
        <charset val="238"/>
        <scheme val="minor"/>
      </rPr>
      <t>2 ks růžovou barvu a 1 ks bílou barvu</t>
    </r>
    <r>
      <rPr>
        <sz val="11"/>
        <color theme="1"/>
        <rFont val="Calibri"/>
        <family val="2"/>
        <charset val="238"/>
        <scheme val="minor"/>
      </rPr>
      <t>.</t>
    </r>
  </si>
  <si>
    <t>Bezdrátová náhlavní sluchátka uzavřená, skládací.
Ergonomický design.
Připojení přes Bluetooth min. 5.2.
Možností zapojení i přes kabel (délka kabelu min. 100 cm, USB konektor).
Kmitočet min. 20 Hz, max. 20000 Hz.
Velikost měniče: 30 mm.
Impedance: 250-350 Ohm.
Se zabudovaným mikrofonem, s ovládáním hlasitosti.
Běžné funkce (play/pause, skok na skladbu před a vzad).
Dosah cca 10 m.
Hmotnost max. 150 g.
Kompatibilní s Windows.
Podpora běžných profilů a kodeků.
Rychlé nabíjení přes USB-C.
Doba přehrávání: min. 40 hodin.</t>
  </si>
  <si>
    <t>Kompaktní stereofonní reproduktory. 
Výkon min. 12 W.
Frekvence 40-20000Hz.
Měniče o vel. 2,5 palce.
Snadné ovládání.
Kompaktní rozměry: základna max. 10x12 mm.
Výška max. 23 cm.
Hmotnost max. 1 kg.
Včetně audokabelu (jack 3,5 mm).</t>
  </si>
  <si>
    <r>
      <t xml:space="preserve">
Přenosný diktafon.
Přehledný grafický displej s podsvětlením.
2 směrové mikrofony, 2 linkové/mikrofonní vstupy XLR.
4 stopy pro nahrávání (2x stereo).
Vestavěný reproduktor.
Podporované formáty: BWF, WAV, MP3 (44,1/48/96 kHz, 16/24 bit).
Frekvenční razsah: 20 Hz - 20 kHz.
Odstup signálu/šumu: 94 dB.
Podporovaná média: microSD + microSDHC.
Kompatibilní s Windows i macOS.
Sluchátkový výstup, linkový výstup, 2,5 mm TRS remote konektor.
USB 2.0 připojení, slot pro paměťovou kartu.
Baterie součástí balení.
Možnost napájení adaptérem i z baterií (alkalické /NIMH články).
Výdrž nahrávání WAV 44,1/16 bit na NIMH články až 16 hodin.
Hmotnost max. 230 g bez baterií.
Rozměry max: 9,5 x 16 x 4 cm.
</t>
    </r>
    <r>
      <rPr>
        <b/>
        <sz val="11"/>
        <color theme="1"/>
        <rFont val="Calibri"/>
        <family val="2"/>
        <charset val="238"/>
        <scheme val="minor"/>
      </rPr>
      <t>Součástí SDHC karta</t>
    </r>
    <r>
      <rPr>
        <sz val="11"/>
        <color theme="1"/>
        <rFont val="Calibri"/>
        <family val="2"/>
        <charset val="238"/>
        <scheme val="minor"/>
      </rPr>
      <t xml:space="preserve"> 32 GB, s rychlostí min. 100MB/s čtení a 90MB/s zápis, Class 10, UHS-I, U3, V30, odolná vůči teplu a nárazu.
</t>
    </r>
    <r>
      <rPr>
        <b/>
        <sz val="11"/>
        <color theme="1"/>
        <rFont val="Calibri"/>
        <family val="2"/>
        <charset val="238"/>
        <scheme val="minor"/>
      </rPr>
      <t>Včetně protivětrné ochrany pro mikrofony</t>
    </r>
    <r>
      <rPr>
        <sz val="11"/>
        <color theme="1"/>
        <rFont val="Calibri"/>
        <family val="2"/>
        <charset val="238"/>
        <scheme val="minor"/>
      </rPr>
      <t xml:space="preserve"> (typ "mrtvá kočka").</t>
    </r>
  </si>
  <si>
    <r>
      <t xml:space="preserve">Profesionální sluchátka vhodné ke střihání videí a podcastů.
Dynamické měniče o vel. 30 mm.
Polootevřená konstrukce.
Impedance: 55 Ω.
Citlivost: 104 dB SPL.
Frekvenční odezva: 15 Hz – 25 kHz.
Vyměnitelné náušníky.
Hmotnost: max. 250 g.
Zlacený jack.
</t>
    </r>
    <r>
      <rPr>
        <b/>
        <sz val="11"/>
        <color theme="1"/>
        <rFont val="Calibri"/>
        <family val="2"/>
        <charset val="238"/>
        <scheme val="minor"/>
      </rPr>
      <t>Součást balení:</t>
    </r>
    <r>
      <rPr>
        <sz val="11"/>
        <color theme="1"/>
        <rFont val="Calibri"/>
        <family val="2"/>
        <charset val="238"/>
        <scheme val="minor"/>
      </rPr>
      <t xml:space="preserve">
- Kabel - 3 m se stereofonním 3,5 mm konektorem
- Šroubovací adaptér 6,3 mm.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</si>
</sst>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2" fillId="0" borderId="0"/>
  </cellStyleXfs>
  <cellXfs count="157">
    <xf numFmtId="0" fontId="0" fillId="0" borderId="0" xfId="0"/>
    <xf numFmtId="0" fontId="20" fillId="4" borderId="9" xfId="0" applyFont="1" applyFill="1" applyBorder="1" applyAlignment="1" applyProtection="1">
      <alignment horizontal="left" vertical="center" wrapText="1" indent="1"/>
      <protection locked="0"/>
    </xf>
    <xf numFmtId="164" fontId="20" fillId="4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20" fillId="4" borderId="11" xfId="0" applyFont="1" applyFill="1" applyBorder="1" applyAlignment="1" applyProtection="1">
      <alignment horizontal="left" vertical="center" wrapText="1" indent="1"/>
      <protection locked="0"/>
    </xf>
    <xf numFmtId="164" fontId="20" fillId="4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4" borderId="13" xfId="0" applyFont="1" applyFill="1" applyBorder="1" applyAlignment="1" applyProtection="1">
      <alignment horizontal="left" vertical="center" wrapText="1" indent="1"/>
      <protection locked="0"/>
    </xf>
    <xf numFmtId="164" fontId="20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20" fillId="4" borderId="17" xfId="0" applyFont="1" applyFill="1" applyBorder="1" applyAlignment="1" applyProtection="1">
      <alignment horizontal="left" vertical="center" wrapText="1" indent="1"/>
      <protection locked="0"/>
    </xf>
    <xf numFmtId="164" fontId="20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0" fillId="4" borderId="19" xfId="0" applyFont="1" applyFill="1" applyBorder="1" applyAlignment="1" applyProtection="1">
      <alignment horizontal="left" vertical="center" wrapText="1" indent="1"/>
      <protection locked="0"/>
    </xf>
    <xf numFmtId="164" fontId="20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6" fillId="2" borderId="0" xfId="0" applyFont="1" applyFill="1" applyAlignment="1" applyProtection="1">
      <alignment horizontal="left" vertical="center" wrapText="1"/>
    </xf>
    <xf numFmtId="0" fontId="26" fillId="2" borderId="0" xfId="0" applyFont="1" applyFill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12" fillId="0" borderId="0" xfId="0" applyFont="1" applyAlignment="1" applyProtection="1">
      <alignment vertical="top" wrapText="1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5" fillId="0" borderId="0" xfId="0" applyFont="1" applyAlignment="1" applyProtection="1">
      <alignment horizontal="left" vertical="center" wrapText="1"/>
    </xf>
    <xf numFmtId="0" fontId="17" fillId="0" borderId="0" xfId="0" applyFont="1" applyAlignment="1" applyProtection="1">
      <alignment vertical="center" wrapText="1"/>
    </xf>
    <xf numFmtId="0" fontId="24" fillId="0" borderId="0" xfId="0" applyFont="1" applyAlignment="1" applyProtection="1">
      <alignment vertical="top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5" fillId="4" borderId="2" xfId="0" applyFont="1" applyFill="1" applyBorder="1" applyAlignment="1" applyProtection="1">
      <alignment horizontal="center" vertical="center" wrapText="1"/>
    </xf>
    <xf numFmtId="0" fontId="23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9" fillId="2" borderId="3" xfId="0" applyFont="1" applyFill="1" applyBorder="1" applyAlignment="1" applyProtection="1">
      <alignment horizontal="center" vertical="center" textRotation="90" wrapText="1"/>
    </xf>
    <xf numFmtId="0" fontId="19" fillId="5" borderId="4" xfId="0" applyFont="1" applyFill="1" applyBorder="1" applyAlignment="1" applyProtection="1">
      <alignment horizontal="center" vertical="center" wrapText="1"/>
    </xf>
    <xf numFmtId="0" fontId="19" fillId="4" borderId="4" xfId="0" applyFont="1" applyFill="1" applyBorder="1" applyAlignment="1" applyProtection="1">
      <alignment horizontal="center" vertical="center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horizontal="center" vertical="center" wrapText="1"/>
    </xf>
    <xf numFmtId="0" fontId="19" fillId="5" borderId="7" xfId="0" applyFont="1" applyFill="1" applyBorder="1" applyAlignment="1" applyProtection="1">
      <alignment horizontal="center" vertical="center" wrapText="1"/>
    </xf>
    <xf numFmtId="3" fontId="0" fillId="2" borderId="8" xfId="0" applyNumberForma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</xf>
    <xf numFmtId="3" fontId="0" fillId="3" borderId="9" xfId="0" applyNumberFormat="1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left" vertical="center" wrapText="1" indent="1"/>
    </xf>
    <xf numFmtId="0" fontId="20" fillId="4" borderId="9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8" fillId="6" borderId="9" xfId="0" applyFont="1" applyFill="1" applyBorder="1" applyAlignment="1" applyProtection="1">
      <alignment horizontal="center" vertical="center" wrapText="1"/>
    </xf>
    <xf numFmtId="0" fontId="15" fillId="3" borderId="9" xfId="0" applyFont="1" applyFill="1" applyBorder="1" applyAlignment="1" applyProtection="1">
      <alignment horizontal="center" vertical="center" wrapText="1"/>
    </xf>
    <xf numFmtId="164" fontId="0" fillId="0" borderId="9" xfId="0" applyNumberFormat="1" applyBorder="1" applyAlignment="1" applyProtection="1">
      <alignment horizontal="right" vertical="center" indent="1"/>
    </xf>
    <xf numFmtId="164" fontId="0" fillId="3" borderId="9" xfId="0" applyNumberFormat="1" applyFill="1" applyBorder="1" applyAlignment="1" applyProtection="1">
      <alignment horizontal="right" vertical="center" indent="1"/>
    </xf>
    <xf numFmtId="165" fontId="0" fillId="0" borderId="9" xfId="0" applyNumberFormat="1" applyBorder="1" applyAlignment="1" applyProtection="1">
      <alignment horizontal="right" vertical="center" indent="1"/>
    </xf>
    <xf numFmtId="0" fontId="0" fillId="0" borderId="9" xfId="0" applyBorder="1" applyAlignment="1" applyProtection="1">
      <alignment horizontal="center" vertical="center"/>
    </xf>
    <xf numFmtId="3" fontId="0" fillId="2" borderId="10" xfId="0" applyNumberForma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3" fontId="0" fillId="3" borderId="11" xfId="0" applyNumberForma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left" vertical="center" wrapText="1" indent="1"/>
    </xf>
    <xf numFmtId="0" fontId="20" fillId="4" borderId="11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15" fillId="3" borderId="11" xfId="0" applyFont="1" applyFill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right" vertical="center" indent="1"/>
    </xf>
    <xf numFmtId="164" fontId="0" fillId="3" borderId="11" xfId="0" applyNumberFormat="1" applyFill="1" applyBorder="1" applyAlignment="1" applyProtection="1">
      <alignment horizontal="right" vertical="center" indent="1"/>
    </xf>
    <xf numFmtId="165" fontId="0" fillId="0" borderId="11" xfId="0" applyNumberFormat="1" applyBorder="1" applyAlignment="1" applyProtection="1">
      <alignment horizontal="right" vertical="center" indent="1"/>
    </xf>
    <xf numFmtId="0" fontId="0" fillId="0" borderId="11" xfId="0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 wrapText="1"/>
    </xf>
    <xf numFmtId="3" fontId="0" fillId="2" borderId="16" xfId="0" applyNumberForma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left" vertical="center" wrapText="1" indent="1"/>
    </xf>
    <xf numFmtId="0" fontId="20" fillId="4" borderId="17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0" fontId="7" fillId="6" borderId="17" xfId="0" applyFont="1" applyFill="1" applyBorder="1" applyAlignment="1" applyProtection="1">
      <alignment horizontal="center" vertical="center" wrapText="1"/>
    </xf>
    <xf numFmtId="0" fontId="15" fillId="3" borderId="17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17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0" fillId="3" borderId="15" xfId="0" applyFill="1" applyBorder="1" applyAlignment="1" applyProtection="1">
      <alignment horizontal="center" vertical="center" wrapText="1"/>
    </xf>
    <xf numFmtId="3" fontId="0" fillId="2" borderId="18" xfId="0" applyNumberForma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3" fontId="0" fillId="3" borderId="19" xfId="0" applyNumberFormat="1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left" vertical="center" wrapText="1" indent="1"/>
    </xf>
    <xf numFmtId="0" fontId="20" fillId="4" borderId="19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0" fontId="7" fillId="6" borderId="19" xfId="0" applyFont="1" applyFill="1" applyBorder="1" applyAlignment="1" applyProtection="1">
      <alignment horizontal="center" vertical="center" wrapText="1"/>
    </xf>
    <xf numFmtId="0" fontId="15" fillId="3" borderId="19" xfId="0" applyFont="1" applyFill="1" applyBorder="1" applyAlignment="1" applyProtection="1">
      <alignment horizontal="center" vertical="center" wrapText="1"/>
    </xf>
    <xf numFmtId="164" fontId="0" fillId="0" borderId="19" xfId="0" applyNumberFormat="1" applyBorder="1" applyAlignment="1" applyProtection="1">
      <alignment horizontal="right" vertical="center" indent="1"/>
    </xf>
    <xf numFmtId="164" fontId="0" fillId="3" borderId="19" xfId="0" applyNumberFormat="1" applyFill="1" applyBorder="1" applyAlignment="1" applyProtection="1">
      <alignment horizontal="right" vertical="center" indent="1"/>
    </xf>
    <xf numFmtId="165" fontId="0" fillId="0" borderId="19" xfId="0" applyNumberFormat="1" applyBorder="1" applyAlignment="1" applyProtection="1">
      <alignment horizontal="right" vertical="center" indent="1"/>
    </xf>
    <xf numFmtId="0" fontId="0" fillId="0" borderId="19" xfId="0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left" vertical="center" wrapText="1" indent="1"/>
    </xf>
    <xf numFmtId="0" fontId="5" fillId="3" borderId="2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center" vertical="center" wrapText="1"/>
    </xf>
    <xf numFmtId="164" fontId="14" fillId="3" borderId="11" xfId="0" applyNumberFormat="1" applyFont="1" applyFill="1" applyBorder="1" applyAlignment="1" applyProtection="1">
      <alignment horizontal="right" vertical="center" indent="1"/>
    </xf>
    <xf numFmtId="0" fontId="2" fillId="3" borderId="17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left" vertical="center" wrapText="1" indent="1"/>
    </xf>
    <xf numFmtId="0" fontId="5" fillId="3" borderId="15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center" vertical="center" wrapText="1"/>
    </xf>
    <xf numFmtId="0" fontId="15" fillId="3" borderId="15" xfId="0" applyFont="1" applyFill="1" applyBorder="1" applyAlignment="1" applyProtection="1">
      <alignment horizontal="center" vertical="center" wrapText="1"/>
    </xf>
    <xf numFmtId="164" fontId="27" fillId="3" borderId="17" xfId="0" applyNumberFormat="1" applyFont="1" applyFill="1" applyBorder="1" applyAlignment="1" applyProtection="1">
      <alignment horizontal="right" vertical="center" indent="1"/>
    </xf>
    <xf numFmtId="0" fontId="6" fillId="3" borderId="17" xfId="0" applyFont="1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horizontal="center" vertical="center" wrapText="1"/>
    </xf>
    <xf numFmtId="3" fontId="0" fillId="2" borderId="12" xfId="0" applyNumberForma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left" vertical="center" wrapText="1" indent="1"/>
    </xf>
    <xf numFmtId="0" fontId="20" fillId="4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0" fontId="15" fillId="3" borderId="14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27" fillId="3" borderId="13" xfId="0" applyNumberFormat="1" applyFon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 wrapText="1"/>
    </xf>
    <xf numFmtId="0" fontId="0" fillId="0" borderId="6" xfId="0" applyBorder="1" applyProtection="1"/>
    <xf numFmtId="0" fontId="15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vertical="center" wrapText="1"/>
    </xf>
    <xf numFmtId="49" fontId="0" fillId="0" borderId="0" xfId="0" applyNumberForma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9" fillId="5" borderId="3" xfId="0" applyFont="1" applyFill="1" applyBorder="1" applyAlignment="1" applyProtection="1">
      <alignment horizontal="center" vertical="center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25" fillId="0" borderId="0" xfId="0" applyFont="1" applyAlignment="1" applyProtection="1">
      <alignment horizontal="left" vertical="center" wrapText="1"/>
    </xf>
    <xf numFmtId="164" fontId="21" fillId="0" borderId="0" xfId="0" applyNumberFormat="1" applyFont="1" applyAlignment="1" applyProtection="1">
      <alignment horizontal="right" vertical="center" indent="1"/>
    </xf>
    <xf numFmtId="164" fontId="13" fillId="0" borderId="3" xfId="0" applyNumberFormat="1" applyFont="1" applyBorder="1" applyAlignment="1" applyProtection="1">
      <alignment horizontal="center" vertical="center"/>
    </xf>
    <xf numFmtId="164" fontId="13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4" fontId="0" fillId="0" borderId="0" xfId="0" applyNumberFormat="1" applyAlignment="1" applyProtection="1">
      <alignment horizontal="center" vertical="top" wrapText="1"/>
    </xf>
    <xf numFmtId="0" fontId="19" fillId="0" borderId="0" xfId="0" applyFont="1" applyAlignment="1" applyProtection="1">
      <alignment horizontal="left" vertical="center" wrapText="1"/>
    </xf>
  </cellXfs>
  <cellStyles count="2">
    <cellStyle name="Normální" xfId="0" builtinId="0"/>
    <cellStyle name="normální 3" xfId="1" xr:uid="{00000000-0005-0000-0000-000001000000}"/>
  </cellStyles>
  <dxfs count="12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57"/>
  <sheetViews>
    <sheetView tabSelected="1" zoomScale="86" zoomScaleNormal="86" workbookViewId="0">
      <selection activeCell="G7" sqref="G7"/>
    </sheetView>
  </sheetViews>
  <sheetFormatPr defaultRowHeight="15" x14ac:dyDescent="0.25"/>
  <cols>
    <col min="1" max="1" width="1.42578125" style="15" bestFit="1" customWidth="1"/>
    <col min="2" max="2" width="5.7109375" style="15" bestFit="1" customWidth="1"/>
    <col min="3" max="3" width="35.7109375" style="14" customWidth="1"/>
    <col min="4" max="4" width="11.42578125" style="155" customWidth="1"/>
    <col min="5" max="5" width="9" style="13" bestFit="1" customWidth="1"/>
    <col min="6" max="6" width="117" style="14" customWidth="1"/>
    <col min="7" max="7" width="53.140625" style="14" customWidth="1"/>
    <col min="8" max="8" width="27.5703125" style="14" customWidth="1"/>
    <col min="9" max="9" width="23.140625" style="14" customWidth="1"/>
    <col min="10" max="10" width="16.28515625" style="14" customWidth="1"/>
    <col min="11" max="11" width="49.85546875" style="15" customWidth="1"/>
    <col min="12" max="12" width="27.5703125" style="15" customWidth="1"/>
    <col min="13" max="13" width="36.85546875" style="15" customWidth="1"/>
    <col min="14" max="14" width="31" style="14" customWidth="1"/>
    <col min="15" max="15" width="27.5703125" style="14" customWidth="1"/>
    <col min="16" max="16" width="17.7109375" style="14" hidden="1" customWidth="1"/>
    <col min="17" max="17" width="24" style="15" bestFit="1" customWidth="1"/>
    <col min="18" max="18" width="24.140625" style="15" customWidth="1"/>
    <col min="19" max="19" width="19.7109375" style="15" customWidth="1"/>
    <col min="20" max="20" width="22.140625" style="15" customWidth="1"/>
    <col min="21" max="21" width="11.5703125" style="15" hidden="1" customWidth="1"/>
    <col min="22" max="22" width="34.28515625" style="16" customWidth="1"/>
    <col min="23" max="16384" width="9.140625" style="15"/>
  </cols>
  <sheetData>
    <row r="1" spans="2:22" ht="43.5" customHeight="1" x14ac:dyDescent="0.25">
      <c r="B1" s="11" t="s">
        <v>38</v>
      </c>
      <c r="C1" s="12"/>
      <c r="D1" s="12"/>
    </row>
    <row r="2" spans="2:22" ht="18" customHeight="1" x14ac:dyDescent="0.25">
      <c r="C2" s="15"/>
      <c r="D2" s="17"/>
      <c r="E2" s="18"/>
      <c r="F2" s="19"/>
      <c r="G2" s="19"/>
      <c r="H2" s="19"/>
      <c r="I2" s="15"/>
      <c r="J2" s="20"/>
      <c r="N2" s="21"/>
      <c r="O2" s="19"/>
      <c r="P2" s="19"/>
      <c r="Q2" s="19"/>
      <c r="R2" s="19"/>
      <c r="T2" s="22"/>
      <c r="U2" s="23"/>
      <c r="V2" s="24"/>
    </row>
    <row r="3" spans="2:22" ht="18" customHeight="1" x14ac:dyDescent="0.25">
      <c r="B3" s="25"/>
      <c r="C3" s="26" t="s">
        <v>0</v>
      </c>
      <c r="D3" s="27"/>
      <c r="E3" s="27"/>
      <c r="F3" s="27"/>
      <c r="G3" s="28"/>
      <c r="H3" s="28"/>
      <c r="I3" s="28"/>
      <c r="J3" s="28"/>
      <c r="K3" s="28"/>
      <c r="L3" s="28"/>
      <c r="M3" s="22"/>
      <c r="N3" s="29"/>
      <c r="O3" s="29"/>
      <c r="P3" s="29"/>
      <c r="Q3" s="29"/>
      <c r="R3" s="29"/>
      <c r="T3" s="22"/>
    </row>
    <row r="4" spans="2:22" ht="18" customHeight="1" thickBot="1" x14ac:dyDescent="0.3">
      <c r="B4" s="30"/>
      <c r="C4" s="31" t="s">
        <v>1</v>
      </c>
      <c r="D4" s="27"/>
      <c r="E4" s="27"/>
      <c r="F4" s="27"/>
      <c r="G4" s="27"/>
      <c r="H4" s="27"/>
      <c r="I4" s="22"/>
      <c r="J4" s="22"/>
      <c r="K4" s="22"/>
      <c r="L4" s="22"/>
      <c r="M4" s="22"/>
      <c r="N4" s="19"/>
      <c r="O4" s="19"/>
      <c r="P4" s="19"/>
      <c r="Q4" s="22"/>
      <c r="R4" s="22"/>
      <c r="T4" s="22"/>
    </row>
    <row r="5" spans="2:22" ht="34.5" customHeight="1" thickBot="1" x14ac:dyDescent="0.3">
      <c r="B5" s="32"/>
      <c r="C5" s="33"/>
      <c r="D5" s="34"/>
      <c r="E5" s="34"/>
      <c r="F5" s="19"/>
      <c r="G5" s="35" t="s">
        <v>2</v>
      </c>
      <c r="H5" s="36" t="s">
        <v>2</v>
      </c>
      <c r="I5" s="19"/>
      <c r="J5" s="19"/>
      <c r="N5" s="19"/>
      <c r="O5" s="37"/>
      <c r="P5" s="37"/>
      <c r="R5" s="35" t="s">
        <v>2</v>
      </c>
      <c r="V5" s="20"/>
    </row>
    <row r="6" spans="2:22" ht="76.5" customHeight="1" thickTop="1" thickBot="1" x14ac:dyDescent="0.3">
      <c r="B6" s="38" t="s">
        <v>3</v>
      </c>
      <c r="C6" s="39" t="s">
        <v>23</v>
      </c>
      <c r="D6" s="39" t="s">
        <v>4</v>
      </c>
      <c r="E6" s="39" t="s">
        <v>21</v>
      </c>
      <c r="F6" s="39" t="s">
        <v>22</v>
      </c>
      <c r="G6" s="40" t="s">
        <v>5</v>
      </c>
      <c r="H6" s="40" t="s">
        <v>20</v>
      </c>
      <c r="I6" s="39" t="s">
        <v>24</v>
      </c>
      <c r="J6" s="39" t="s">
        <v>25</v>
      </c>
      <c r="K6" s="39" t="s">
        <v>37</v>
      </c>
      <c r="L6" s="39" t="s">
        <v>26</v>
      </c>
      <c r="M6" s="41" t="s">
        <v>27</v>
      </c>
      <c r="N6" s="39" t="s">
        <v>28</v>
      </c>
      <c r="O6" s="39" t="s">
        <v>31</v>
      </c>
      <c r="P6" s="39" t="s">
        <v>32</v>
      </c>
      <c r="Q6" s="39" t="s">
        <v>6</v>
      </c>
      <c r="R6" s="42" t="s">
        <v>7</v>
      </c>
      <c r="S6" s="41" t="s">
        <v>8</v>
      </c>
      <c r="T6" s="41" t="s">
        <v>9</v>
      </c>
      <c r="U6" s="39" t="s">
        <v>29</v>
      </c>
      <c r="V6" s="43" t="s">
        <v>30</v>
      </c>
    </row>
    <row r="7" spans="2:22" ht="297.75" customHeight="1" thickTop="1" thickBot="1" x14ac:dyDescent="0.3">
      <c r="B7" s="44">
        <v>1</v>
      </c>
      <c r="C7" s="45" t="s">
        <v>39</v>
      </c>
      <c r="D7" s="46">
        <v>1</v>
      </c>
      <c r="E7" s="47" t="s">
        <v>34</v>
      </c>
      <c r="F7" s="48" t="s">
        <v>45</v>
      </c>
      <c r="G7" s="1"/>
      <c r="H7" s="49" t="s">
        <v>40</v>
      </c>
      <c r="I7" s="50" t="s">
        <v>35</v>
      </c>
      <c r="J7" s="47" t="s">
        <v>36</v>
      </c>
      <c r="K7" s="51" t="s">
        <v>41</v>
      </c>
      <c r="L7" s="52"/>
      <c r="M7" s="53" t="s">
        <v>43</v>
      </c>
      <c r="N7" s="53" t="s">
        <v>44</v>
      </c>
      <c r="O7" s="54" t="s">
        <v>42</v>
      </c>
      <c r="P7" s="55">
        <f>D7*Q7</f>
        <v>3000</v>
      </c>
      <c r="Q7" s="56">
        <v>3000</v>
      </c>
      <c r="R7" s="2"/>
      <c r="S7" s="57">
        <f>D7*R7</f>
        <v>0</v>
      </c>
      <c r="T7" s="58" t="str">
        <f t="shared" ref="T7" si="0">IF(ISNUMBER(R7), IF(R7&gt;Q7,"NEVYHOVUJE","VYHOVUJE")," ")</f>
        <v xml:space="preserve"> </v>
      </c>
      <c r="U7" s="47"/>
      <c r="V7" s="47" t="s">
        <v>14</v>
      </c>
    </row>
    <row r="8" spans="2:22" ht="64.5" customHeight="1" x14ac:dyDescent="0.25">
      <c r="B8" s="59">
        <v>2</v>
      </c>
      <c r="C8" s="60" t="s">
        <v>48</v>
      </c>
      <c r="D8" s="61">
        <v>5</v>
      </c>
      <c r="E8" s="62" t="s">
        <v>34</v>
      </c>
      <c r="F8" s="63" t="s">
        <v>57</v>
      </c>
      <c r="G8" s="3"/>
      <c r="H8" s="64" t="s">
        <v>40</v>
      </c>
      <c r="I8" s="65" t="s">
        <v>35</v>
      </c>
      <c r="J8" s="66" t="s">
        <v>40</v>
      </c>
      <c r="K8" s="67"/>
      <c r="L8" s="67"/>
      <c r="M8" s="68" t="s">
        <v>46</v>
      </c>
      <c r="N8" s="68" t="s">
        <v>47</v>
      </c>
      <c r="O8" s="69" t="s">
        <v>42</v>
      </c>
      <c r="P8" s="70">
        <f>D8*Q8</f>
        <v>1250</v>
      </c>
      <c r="Q8" s="71">
        <v>250</v>
      </c>
      <c r="R8" s="4"/>
      <c r="S8" s="72">
        <f>D8*R8</f>
        <v>0</v>
      </c>
      <c r="T8" s="73" t="str">
        <f t="shared" ref="T8:T10" si="1">IF(ISNUMBER(R8), IF(R8&gt;Q8,"NEVYHOVUJE","VYHOVUJE")," ")</f>
        <v xml:space="preserve"> </v>
      </c>
      <c r="U8" s="74"/>
      <c r="V8" s="62" t="s">
        <v>17</v>
      </c>
    </row>
    <row r="9" spans="2:22" ht="64.5" customHeight="1" x14ac:dyDescent="0.25">
      <c r="B9" s="75">
        <v>3</v>
      </c>
      <c r="C9" s="76" t="s">
        <v>49</v>
      </c>
      <c r="D9" s="77">
        <v>1</v>
      </c>
      <c r="E9" s="78" t="s">
        <v>34</v>
      </c>
      <c r="F9" s="79" t="s">
        <v>58</v>
      </c>
      <c r="G9" s="7"/>
      <c r="H9" s="80" t="s">
        <v>40</v>
      </c>
      <c r="I9" s="81"/>
      <c r="J9" s="82"/>
      <c r="K9" s="83"/>
      <c r="L9" s="83"/>
      <c r="M9" s="84"/>
      <c r="N9" s="84"/>
      <c r="O9" s="85"/>
      <c r="P9" s="86">
        <f>D9*Q9</f>
        <v>600</v>
      </c>
      <c r="Q9" s="87">
        <v>600</v>
      </c>
      <c r="R9" s="8"/>
      <c r="S9" s="88">
        <f>D9*R9</f>
        <v>0</v>
      </c>
      <c r="T9" s="89" t="str">
        <f t="shared" ref="T9" si="2">IF(ISNUMBER(R9), IF(R9&gt;Q9,"NEVYHOVUJE","VYHOVUJE")," ")</f>
        <v xml:space="preserve"> </v>
      </c>
      <c r="U9" s="90"/>
      <c r="V9" s="78" t="s">
        <v>13</v>
      </c>
    </row>
    <row r="10" spans="2:22" ht="64.5" customHeight="1" thickBot="1" x14ac:dyDescent="0.3">
      <c r="B10" s="91">
        <v>4</v>
      </c>
      <c r="C10" s="92" t="s">
        <v>59</v>
      </c>
      <c r="D10" s="93">
        <v>3</v>
      </c>
      <c r="E10" s="94" t="s">
        <v>34</v>
      </c>
      <c r="F10" s="95" t="s">
        <v>60</v>
      </c>
      <c r="G10" s="9"/>
      <c r="H10" s="96" t="s">
        <v>40</v>
      </c>
      <c r="I10" s="97"/>
      <c r="J10" s="98"/>
      <c r="K10" s="99"/>
      <c r="L10" s="99"/>
      <c r="M10" s="100"/>
      <c r="N10" s="100"/>
      <c r="O10" s="101"/>
      <c r="P10" s="102">
        <f>D10*Q10</f>
        <v>1500</v>
      </c>
      <c r="Q10" s="103">
        <v>500</v>
      </c>
      <c r="R10" s="10"/>
      <c r="S10" s="104">
        <f>D10*R10</f>
        <v>0</v>
      </c>
      <c r="T10" s="105" t="str">
        <f t="shared" si="1"/>
        <v xml:space="preserve"> </v>
      </c>
      <c r="U10" s="90"/>
      <c r="V10" s="94" t="s">
        <v>17</v>
      </c>
    </row>
    <row r="11" spans="2:22" ht="327" customHeight="1" x14ac:dyDescent="0.25">
      <c r="B11" s="59">
        <v>5</v>
      </c>
      <c r="C11" s="106" t="s">
        <v>50</v>
      </c>
      <c r="D11" s="61">
        <v>1</v>
      </c>
      <c r="E11" s="62" t="s">
        <v>34</v>
      </c>
      <c r="F11" s="107" t="s">
        <v>63</v>
      </c>
      <c r="G11" s="3"/>
      <c r="H11" s="64" t="s">
        <v>40</v>
      </c>
      <c r="I11" s="108" t="s">
        <v>35</v>
      </c>
      <c r="J11" s="108" t="s">
        <v>40</v>
      </c>
      <c r="K11" s="109"/>
      <c r="L11" s="109"/>
      <c r="M11" s="110" t="s">
        <v>56</v>
      </c>
      <c r="N11" s="110" t="s">
        <v>55</v>
      </c>
      <c r="O11" s="111" t="s">
        <v>42</v>
      </c>
      <c r="P11" s="70">
        <f>D11*Q11</f>
        <v>4700</v>
      </c>
      <c r="Q11" s="112">
        <v>4700</v>
      </c>
      <c r="R11" s="4"/>
      <c r="S11" s="72">
        <f>D11*R11</f>
        <v>0</v>
      </c>
      <c r="T11" s="73" t="str">
        <f t="shared" ref="T11:T14" si="3">IF(ISNUMBER(R11), IF(R11&gt;Q11,"NEVYHOVUJE","VYHOVUJE")," ")</f>
        <v xml:space="preserve"> </v>
      </c>
      <c r="U11" s="74"/>
      <c r="V11" s="62" t="s">
        <v>15</v>
      </c>
    </row>
    <row r="12" spans="2:22" ht="230.25" customHeight="1" x14ac:dyDescent="0.25">
      <c r="B12" s="75">
        <v>6</v>
      </c>
      <c r="C12" s="113" t="s">
        <v>51</v>
      </c>
      <c r="D12" s="77">
        <v>1</v>
      </c>
      <c r="E12" s="78" t="s">
        <v>34</v>
      </c>
      <c r="F12" s="114" t="s">
        <v>64</v>
      </c>
      <c r="G12" s="7"/>
      <c r="H12" s="80" t="s">
        <v>40</v>
      </c>
      <c r="I12" s="115"/>
      <c r="J12" s="115"/>
      <c r="K12" s="116"/>
      <c r="L12" s="116"/>
      <c r="M12" s="117"/>
      <c r="N12" s="117"/>
      <c r="O12" s="118"/>
      <c r="P12" s="86">
        <f>D12*Q12</f>
        <v>1800</v>
      </c>
      <c r="Q12" s="119">
        <v>1800</v>
      </c>
      <c r="R12" s="8"/>
      <c r="S12" s="88">
        <f>D12*R12</f>
        <v>0</v>
      </c>
      <c r="T12" s="89" t="str">
        <f t="shared" si="3"/>
        <v xml:space="preserve"> </v>
      </c>
      <c r="U12" s="90"/>
      <c r="V12" s="98" t="s">
        <v>16</v>
      </c>
    </row>
    <row r="13" spans="2:22" ht="255" customHeight="1" x14ac:dyDescent="0.25">
      <c r="B13" s="75">
        <v>7</v>
      </c>
      <c r="C13" s="120" t="s">
        <v>52</v>
      </c>
      <c r="D13" s="77">
        <v>2</v>
      </c>
      <c r="E13" s="78" t="s">
        <v>34</v>
      </c>
      <c r="F13" s="79" t="s">
        <v>61</v>
      </c>
      <c r="G13" s="7"/>
      <c r="H13" s="80" t="s">
        <v>40</v>
      </c>
      <c r="I13" s="115"/>
      <c r="J13" s="115"/>
      <c r="K13" s="116"/>
      <c r="L13" s="116"/>
      <c r="M13" s="117"/>
      <c r="N13" s="117"/>
      <c r="O13" s="118"/>
      <c r="P13" s="86">
        <f>D13*Q13</f>
        <v>2200</v>
      </c>
      <c r="Q13" s="87">
        <v>1100</v>
      </c>
      <c r="R13" s="8"/>
      <c r="S13" s="88">
        <f>D13*R13</f>
        <v>0</v>
      </c>
      <c r="T13" s="89" t="str">
        <f t="shared" si="3"/>
        <v xml:space="preserve"> </v>
      </c>
      <c r="U13" s="90"/>
      <c r="V13" s="121"/>
    </row>
    <row r="14" spans="2:22" ht="157.5" customHeight="1" thickBot="1" x14ac:dyDescent="0.3">
      <c r="B14" s="122">
        <v>8</v>
      </c>
      <c r="C14" s="123" t="s">
        <v>53</v>
      </c>
      <c r="D14" s="124">
        <v>2</v>
      </c>
      <c r="E14" s="125" t="s">
        <v>54</v>
      </c>
      <c r="F14" s="126" t="s">
        <v>62</v>
      </c>
      <c r="G14" s="5"/>
      <c r="H14" s="127" t="s">
        <v>40</v>
      </c>
      <c r="I14" s="128"/>
      <c r="J14" s="128"/>
      <c r="K14" s="129"/>
      <c r="L14" s="129"/>
      <c r="M14" s="130"/>
      <c r="N14" s="130"/>
      <c r="O14" s="131"/>
      <c r="P14" s="132">
        <f>D14*Q14</f>
        <v>1200</v>
      </c>
      <c r="Q14" s="133">
        <v>600</v>
      </c>
      <c r="R14" s="6"/>
      <c r="S14" s="134">
        <f>D14*R14</f>
        <v>0</v>
      </c>
      <c r="T14" s="135" t="str">
        <f t="shared" si="3"/>
        <v xml:space="preserve"> </v>
      </c>
      <c r="U14" s="136"/>
      <c r="V14" s="125" t="s">
        <v>18</v>
      </c>
    </row>
    <row r="15" spans="2:22" ht="13.5" customHeight="1" thickTop="1" thickBot="1" x14ac:dyDescent="0.3">
      <c r="C15" s="15"/>
      <c r="D15" s="15"/>
      <c r="E15" s="15"/>
      <c r="F15" s="15"/>
      <c r="G15" s="15"/>
      <c r="H15" s="15"/>
      <c r="I15" s="15"/>
      <c r="J15" s="15"/>
      <c r="N15" s="15"/>
      <c r="O15" s="15"/>
      <c r="P15" s="15"/>
      <c r="S15" s="137"/>
    </row>
    <row r="16" spans="2:22" ht="60.75" customHeight="1" thickTop="1" thickBot="1" x14ac:dyDescent="0.3">
      <c r="B16" s="138" t="s">
        <v>10</v>
      </c>
      <c r="C16" s="139"/>
      <c r="D16" s="139"/>
      <c r="E16" s="139"/>
      <c r="F16" s="139"/>
      <c r="G16" s="139"/>
      <c r="H16" s="140"/>
      <c r="I16" s="141"/>
      <c r="J16" s="141"/>
      <c r="K16" s="141"/>
      <c r="L16" s="142"/>
      <c r="M16" s="20"/>
      <c r="N16" s="20"/>
      <c r="O16" s="143"/>
      <c r="P16" s="143"/>
      <c r="Q16" s="144" t="s">
        <v>11</v>
      </c>
      <c r="R16" s="145" t="s">
        <v>12</v>
      </c>
      <c r="S16" s="146"/>
      <c r="T16" s="147"/>
      <c r="U16" s="37"/>
      <c r="V16" s="148"/>
    </row>
    <row r="17" spans="2:20" ht="33" customHeight="1" thickTop="1" thickBot="1" x14ac:dyDescent="0.3">
      <c r="B17" s="149" t="s">
        <v>19</v>
      </c>
      <c r="C17" s="149"/>
      <c r="D17" s="149"/>
      <c r="E17" s="149"/>
      <c r="F17" s="149"/>
      <c r="G17" s="149"/>
      <c r="H17" s="149"/>
      <c r="I17" s="149"/>
      <c r="J17" s="149"/>
      <c r="L17" s="17"/>
      <c r="M17" s="17"/>
      <c r="N17" s="17"/>
      <c r="O17" s="150"/>
      <c r="P17" s="150"/>
      <c r="Q17" s="151">
        <f>SUM(P7:P14)</f>
        <v>16250</v>
      </c>
      <c r="R17" s="152">
        <f>SUM(S7:S14)</f>
        <v>0</v>
      </c>
      <c r="S17" s="153"/>
      <c r="T17" s="154"/>
    </row>
    <row r="18" spans="2:20" ht="14.25" customHeight="1" thickTop="1" x14ac:dyDescent="0.25"/>
    <row r="19" spans="2:20" ht="14.25" customHeight="1" x14ac:dyDescent="0.25"/>
    <row r="20" spans="2:20" ht="42" customHeight="1" x14ac:dyDescent="0.25">
      <c r="B20" s="156" t="s">
        <v>33</v>
      </c>
      <c r="C20" s="156"/>
      <c r="D20" s="156"/>
      <c r="E20" s="156"/>
      <c r="F20" s="156"/>
      <c r="G20" s="156"/>
    </row>
    <row r="21" spans="2:20" ht="14.25" customHeight="1" x14ac:dyDescent="0.25"/>
    <row r="22" spans="2:20" ht="14.25" customHeight="1" x14ac:dyDescent="0.25"/>
    <row r="23" spans="2:20" ht="14.25" customHeight="1" x14ac:dyDescent="0.25"/>
    <row r="24" spans="2:20" ht="14.25" customHeight="1" x14ac:dyDescent="0.25"/>
    <row r="25" spans="2:20" ht="14.25" customHeight="1" x14ac:dyDescent="0.25"/>
    <row r="26" spans="2:20" ht="14.25" customHeight="1" x14ac:dyDescent="0.25"/>
    <row r="27" spans="2:20" ht="14.25" customHeight="1" x14ac:dyDescent="0.25"/>
    <row r="28" spans="2:20" ht="14.25" customHeight="1" x14ac:dyDescent="0.25"/>
    <row r="29" spans="2:20" ht="14.25" customHeight="1" x14ac:dyDescent="0.25"/>
    <row r="30" spans="2:20" ht="14.25" customHeight="1" x14ac:dyDescent="0.25"/>
    <row r="31" spans="2:20" ht="14.25" customHeight="1" x14ac:dyDescent="0.25"/>
    <row r="32" spans="2:2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</sheetData>
  <sheetProtection algorithmName="SHA-512" hashValue="3+Jp5qLaypg6kJWZCzxRy/P9n0zzFeQhLWCUMQaB3pYVAt8qmjrVRtEo1otMCAd3w6Cqjv5KcvjmAlf/k4z8yQ==" saltValue="CIvBl4EqNv9niHVGkHz84Q==" spinCount="100000" sheet="1" objects="1" scenarios="1"/>
  <mergeCells count="23">
    <mergeCell ref="B1:D1"/>
    <mergeCell ref="B16:G16"/>
    <mergeCell ref="R16:T16"/>
    <mergeCell ref="B20:G20"/>
    <mergeCell ref="R17:T17"/>
    <mergeCell ref="B17:J17"/>
    <mergeCell ref="I8:I10"/>
    <mergeCell ref="J8:J10"/>
    <mergeCell ref="K8:K10"/>
    <mergeCell ref="L8:L10"/>
    <mergeCell ref="I11:I14"/>
    <mergeCell ref="J11:J14"/>
    <mergeCell ref="K11:K14"/>
    <mergeCell ref="L11:L14"/>
    <mergeCell ref="M8:M10"/>
    <mergeCell ref="N8:N10"/>
    <mergeCell ref="O8:O10"/>
    <mergeCell ref="U8:U10"/>
    <mergeCell ref="U11:U14"/>
    <mergeCell ref="V12:V13"/>
    <mergeCell ref="M11:M14"/>
    <mergeCell ref="N11:N14"/>
    <mergeCell ref="O11:O14"/>
  </mergeCells>
  <conditionalFormatting sqref="B7:B14">
    <cfRule type="cellIs" dxfId="11" priority="11" operator="greaterThanOrEqual">
      <formula>1</formula>
    </cfRule>
    <cfRule type="containsBlanks" dxfId="10" priority="12">
      <formula>LEN(TRIM(B7))=0</formula>
    </cfRule>
  </conditionalFormatting>
  <conditionalFormatting sqref="D7:D14">
    <cfRule type="containsBlanks" dxfId="9" priority="5">
      <formula>LEN(TRIM(D7))=0</formula>
    </cfRule>
  </conditionalFormatting>
  <conditionalFormatting sqref="G7:H14">
    <cfRule type="notContainsBlanks" dxfId="8" priority="1">
      <formula>LEN(TRIM(G7))&gt;0</formula>
    </cfRule>
    <cfRule type="notContainsBlanks" dxfId="7" priority="2">
      <formula>LEN(TRIM(G7))&gt;0</formula>
    </cfRule>
    <cfRule type="notContainsBlanks" dxfId="6" priority="3">
      <formula>LEN(TRIM(G7))&gt;0</formula>
    </cfRule>
    <cfRule type="containsBlanks" dxfId="5" priority="4">
      <formula>LEN(TRIM(G7))=0</formula>
    </cfRule>
  </conditionalFormatting>
  <conditionalFormatting sqref="R7:R14">
    <cfRule type="notContainsBlanks" dxfId="4" priority="6">
      <formula>LEN(TRIM(R7))&gt;0</formula>
    </cfRule>
    <cfRule type="notContainsBlanks" dxfId="3" priority="7">
      <formula>LEN(TRIM(R7))&gt;0</formula>
    </cfRule>
    <cfRule type="containsBlanks" dxfId="2" priority="8">
      <formula>LEN(TRIM(R7))=0</formula>
    </cfRule>
  </conditionalFormatting>
  <conditionalFormatting sqref="T7:T14">
    <cfRule type="cellIs" dxfId="1" priority="9" operator="equal">
      <formula>"NEVYHOVUJE"</formula>
    </cfRule>
    <cfRule type="cellIs" dxfId="0" priority="10" operator="equal">
      <formula>"VYHOVUJE"</formula>
    </cfRule>
  </conditionalFormatting>
  <dataValidations count="2">
    <dataValidation type="list" allowBlank="1" showInputMessage="1" showErrorMessage="1" sqref="J7:J9" xr:uid="{C94306C9-61CF-4E17-91AB-BD47E1DFF943}">
      <formula1>"ANO,NE"</formula1>
    </dataValidation>
    <dataValidation type="list" showInputMessage="1" showErrorMessage="1" sqref="E7:E14" xr:uid="{00000000-0002-0000-0000-000001000000}">
      <formula1>"ks,bal,sada,"</formula1>
    </dataValidation>
  </dataValidations>
  <pageMargins left="0.18" right="0.18" top="0.39" bottom="0.78740157480314965" header="0.31496062992125984" footer="0.31496062992125984"/>
  <pageSetup paperSize="9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B2C1E0-AE6F-4F90-BFE6-E5D92C2660AF}">
          <x14:formula1>
            <xm:f>#REF!</xm:f>
          </x14:formula1>
          <xm:sqref>V7:V12 V14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AVT</vt:lpstr>
      <vt:lpstr>AVT!Oblast_tisku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Hana Pešková</cp:lastModifiedBy>
  <cp:revision>1</cp:revision>
  <cp:lastPrinted>2025-04-11T08:12:30Z</cp:lastPrinted>
  <dcterms:created xsi:type="dcterms:W3CDTF">2014-03-05T12:43:32Z</dcterms:created>
  <dcterms:modified xsi:type="dcterms:W3CDTF">2025-04-29T05:45:21Z</dcterms:modified>
</cp:coreProperties>
</file>