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35\1 výzva\"/>
    </mc:Choice>
  </mc:AlternateContent>
  <xr:revisionPtr revIDLastSave="0" documentId="13_ncr:1_{32E9F3F0-8995-4D3C-BF5E-652AE4BC3E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P9" i="1"/>
  <c r="P10" i="1"/>
  <c r="S9" i="1"/>
  <c r="T9" i="1"/>
  <c r="S10" i="1"/>
  <c r="T10" i="1"/>
  <c r="S7" i="1" l="1"/>
  <c r="R13" i="1" s="1"/>
  <c r="P7" i="1"/>
  <c r="Q13" i="1" s="1"/>
</calcChain>
</file>

<file path=xl/sharedStrings.xml><?xml version="1.0" encoding="utf-8"?>
<sst xmlns="http://schemas.openxmlformats.org/spreadsheetml/2006/main" count="52" uniqueCount="46">
  <si>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</si>
  <si>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</si>
  <si>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</si>
  <si>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</si>
  <si>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</si>
  <si>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</si>
  <si>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</si>
  <si>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</si>
  <si>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</si>
  <si>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</si>
  <si>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</si>
  <si>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</si>
  <si>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30237450-8 - Grafické tablety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</si>
  <si>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</si>
  <si>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</si>
  <si>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</si>
  <si>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</si>
  <si>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</si>
  <si>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</si>
  <si>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</si>
  <si>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</si>
  <si>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</si>
  <si>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</si>
  <si>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</si>
  <si>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</si>
  <si>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</si>
  <si>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</si>
  <si>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</si>
  <si>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</si>
  <si>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</si>
  <si>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</si>
  <si>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</si>
  <si>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NE</t>
  </si>
  <si>
    <t>21 dní</t>
  </si>
  <si>
    <t>Pokud financováno z projektových prostředků, pak ŘEŠITEL uvede: NÁZEV A ČÍSLO DOTAČNÍHO PROJEKTU</t>
  </si>
  <si>
    <t xml:space="preserve">Příloha č. 2 Kupní smlouvy - technická specifikace
Výpočetní technika (III.) 035 - 2025 </t>
  </si>
  <si>
    <t>Samostatný monitor</t>
  </si>
  <si>
    <t>Grafický tablet</t>
  </si>
  <si>
    <t>Mgr. Martina Batková,
Tel.: 37763 2024</t>
  </si>
  <si>
    <t>Technická 2967/8,
301 00 Plzeň,
Fakulta aplikovaných věd - Děkanát,
místnost UC 130</t>
  </si>
  <si>
    <t>Společná faktura</t>
  </si>
  <si>
    <t>Stolní počítač včetně klávesnice a myši</t>
  </si>
  <si>
    <t>Operační systém Windows 11 Pro, předinstalovaný (nesmí to být licence typu K12 (EDU)).
OS Windows požadujeme z důvodu kompatibility s interními aplikacemi ZČU (Stag, Magion,...).</t>
  </si>
  <si>
    <r>
      <t xml:space="preserve">Širokoúhlý monitor pro vizualizaci grafických výstupů pomocí hlubokých neuronových sítí s následující specifikací: 
Úhlopříčka 34 palců. 
Rozlišení minimálně WQHD 21:9 3440 × 1440.  
Obnovovací frekvence minimálně 100Hz. 
Kabel na propojení s položkou PC.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F.</t>
    </r>
  </si>
  <si>
    <r>
      <t xml:space="preserve">Grafický tablet s displejem pro kreslení a generování grafiky s následující specifikací: 
Velikost minimálně 21,5 palce. 
Technologie IPS. 
Rozlišení minimálně 1920 x 1080. 
Rozlišení snímací plochy alespoň 5080 lpi. 
Aktivní plocha alespoň </t>
    </r>
    <r>
      <rPr>
        <sz val="11"/>
        <rFont val="Calibri"/>
        <family val="2"/>
        <charset val="238"/>
        <scheme val="minor"/>
      </rPr>
      <t xml:space="preserve"> 476 ×</t>
    </r>
    <r>
      <rPr>
        <sz val="11"/>
        <color rgb="FFFF0000"/>
        <rFont val="Calibri"/>
        <family val="2"/>
        <charset val="238"/>
        <scheme val="minor"/>
      </rPr>
      <t xml:space="preserve"> 267 </t>
    </r>
    <r>
      <rPr>
        <sz val="11"/>
        <color theme="1"/>
        <rFont val="Calibri"/>
        <family val="2"/>
        <charset val="238"/>
        <scheme val="minor"/>
      </rPr>
      <t xml:space="preserve">mm.  
Adobe RGB alespoň </t>
    </r>
    <r>
      <rPr>
        <sz val="11"/>
        <color rgb="FFFF0000"/>
        <rFont val="Calibri"/>
        <family val="2"/>
        <charset val="238"/>
        <scheme val="minor"/>
      </rPr>
      <t>90</t>
    </r>
    <r>
      <rPr>
        <sz val="11"/>
        <color theme="1"/>
        <rFont val="Calibri"/>
        <family val="2"/>
        <charset val="238"/>
        <scheme val="minor"/>
      </rPr>
      <t xml:space="preserve"> %. </t>
    </r>
  </si>
  <si>
    <r>
      <t>Stolní počítač s následující, na míru připravenou konfigurací: 
Grafická karta s minimálně 16GB VRAM, minimální výkon dle GPU PassMark 34 000. Podpora Cuda Compute Capability 8.9.
Procesor s minimálně 12 fyzickými jádry, minimální výkon dle CPU PassMark 50 000.
Operační paměť DDR5 minimálně 64GB. 
Disk SSD M.2 NVME</t>
    </r>
    <r>
      <rPr>
        <sz val="11"/>
        <color rgb="FFFF0000"/>
        <rFont val="Calibri"/>
        <family val="2"/>
        <charset val="238"/>
        <scheme val="minor"/>
      </rPr>
      <t xml:space="preserve"> 1TB</t>
    </r>
    <r>
      <rPr>
        <sz val="11"/>
        <color theme="1"/>
        <rFont val="Calibri"/>
        <family val="2"/>
        <charset val="238"/>
        <scheme val="minor"/>
      </rPr>
      <t xml:space="preserve"> s rychlostí čtení a zápisu 7000 MB/s, životnost minimálně 3200 TBW. 
Základní deska s minimálně dvěma sloty PCIEx16 pro možnost budoucího rozšíření o druhé GPU a s minimálně dvěma sloty M.2 ve verzi PCIe gen 4 x4, podpora USB4. 
Zdroj s výkonem minimálně 1200W a specifikací 80 Plus Gold kompatibilní s požadovaným GPU a s možností připojení druhé GPU v budoucnosti. 
Skříň s dostatečným chlazením pro možný běh dvou GPU současně.
Včetně klávesnice a myši.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</si>
</sst>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3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3" fontId="0" fillId="2" borderId="12" xfId="0" applyNumberForma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 indent="1"/>
    </xf>
    <xf numFmtId="165" fontId="0" fillId="0" borderId="26" xfId="0" applyNumberFormat="1" applyBorder="1" applyAlignment="1">
      <alignment horizontal="right" vertical="center" indent="1"/>
    </xf>
    <xf numFmtId="0" fontId="27" fillId="4" borderId="2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0" fillId="3" borderId="2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0" borderId="17" xfId="0" applyNumberFormat="1" applyBorder="1" applyAlignment="1">
      <alignment horizontal="right" vertical="center" indent="1"/>
    </xf>
    <xf numFmtId="164" fontId="14" fillId="3" borderId="24" xfId="0" applyNumberFormat="1" applyFont="1" applyFill="1" applyBorder="1" applyAlignment="1">
      <alignment horizontal="right" vertical="center" indent="1"/>
    </xf>
    <xf numFmtId="164" fontId="14" fillId="3" borderId="17" xfId="0" applyNumberFormat="1" applyFont="1" applyFill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15" fillId="4" borderId="26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A2" zoomScale="62" zoomScaleNormal="62" workbookViewId="0">
      <selection activeCell="H9" sqref="H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17.85546875" style="1" customWidth="1"/>
    <col min="7" max="7" width="33" style="4" customWidth="1"/>
    <col min="8" max="8" width="23.42578125" style="4" customWidth="1"/>
    <col min="9" max="9" width="24" style="4" customWidth="1"/>
    <col min="10" max="10" width="14" style="1" bestFit="1" customWidth="1"/>
    <col min="11" max="11" width="28.28515625" hidden="1" customWidth="1"/>
    <col min="12" max="12" width="28.140625" customWidth="1"/>
    <col min="13" max="13" width="26.85546875" customWidth="1"/>
    <col min="14" max="14" width="40" style="4" customWidth="1"/>
    <col min="15" max="15" width="27.285156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3" hidden="1" customWidth="1"/>
    <col min="22" max="22" width="34.85546875" style="5" customWidth="1"/>
  </cols>
  <sheetData>
    <row r="1" spans="1:22" ht="40.9" customHeight="1" x14ac:dyDescent="0.25">
      <c r="B1" s="89" t="s">
        <v>35</v>
      </c>
      <c r="C1" s="90"/>
      <c r="D1" s="90"/>
      <c r="E1"/>
      <c r="G1" s="40"/>
      <c r="V1"/>
    </row>
    <row r="2" spans="1:22" ht="18.75" x14ac:dyDescent="0.25">
      <c r="C2"/>
      <c r="D2" s="9"/>
      <c r="E2" s="10"/>
      <c r="G2" s="41"/>
      <c r="H2" s="42"/>
      <c r="I2" s="42"/>
      <c r="J2" s="42"/>
      <c r="K2" s="42"/>
      <c r="L2" s="42"/>
      <c r="M2" s="42"/>
      <c r="N2" s="42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7"/>
      <c r="E3" s="67"/>
      <c r="F3" s="67"/>
      <c r="G3" s="42"/>
      <c r="H3" s="42"/>
      <c r="I3" s="42"/>
      <c r="J3" s="42"/>
      <c r="K3" s="42"/>
      <c r="L3" s="42"/>
      <c r="M3" s="42"/>
      <c r="N3" s="42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1" t="s">
        <v>2</v>
      </c>
      <c r="H5" s="92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31</v>
      </c>
      <c r="H6" s="37" t="s">
        <v>24</v>
      </c>
      <c r="I6" s="33" t="s">
        <v>16</v>
      </c>
      <c r="J6" s="32" t="s">
        <v>17</v>
      </c>
      <c r="K6" s="32" t="s">
        <v>34</v>
      </c>
      <c r="L6" s="34" t="s">
        <v>18</v>
      </c>
      <c r="M6" s="35" t="s">
        <v>19</v>
      </c>
      <c r="N6" s="34" t="s">
        <v>20</v>
      </c>
      <c r="O6" s="32" t="s">
        <v>28</v>
      </c>
      <c r="P6" s="34" t="s">
        <v>21</v>
      </c>
      <c r="Q6" s="32" t="s">
        <v>5</v>
      </c>
      <c r="R6" s="36" t="s">
        <v>6</v>
      </c>
      <c r="S6" s="66" t="s">
        <v>7</v>
      </c>
      <c r="T6" s="66" t="s">
        <v>8</v>
      </c>
      <c r="U6" s="34" t="s">
        <v>22</v>
      </c>
      <c r="V6" s="34" t="s">
        <v>23</v>
      </c>
    </row>
    <row r="7" spans="1:22" ht="203.25" customHeight="1" thickTop="1" x14ac:dyDescent="0.25">
      <c r="A7" s="20"/>
      <c r="B7" s="117">
        <v>1</v>
      </c>
      <c r="C7" s="119" t="s">
        <v>41</v>
      </c>
      <c r="D7" s="121">
        <v>1</v>
      </c>
      <c r="E7" s="72" t="s">
        <v>27</v>
      </c>
      <c r="F7" s="68" t="s">
        <v>45</v>
      </c>
      <c r="G7" s="123"/>
      <c r="H7" s="64" t="s">
        <v>32</v>
      </c>
      <c r="I7" s="108" t="s">
        <v>40</v>
      </c>
      <c r="J7" s="111" t="s">
        <v>32</v>
      </c>
      <c r="K7" s="114"/>
      <c r="L7" s="105"/>
      <c r="M7" s="77" t="s">
        <v>38</v>
      </c>
      <c r="N7" s="80" t="s">
        <v>39</v>
      </c>
      <c r="O7" s="102" t="s">
        <v>33</v>
      </c>
      <c r="P7" s="81">
        <f>D7*Q7</f>
        <v>62810</v>
      </c>
      <c r="Q7" s="83">
        <v>62810</v>
      </c>
      <c r="R7" s="127"/>
      <c r="S7" s="63">
        <f>D7*R7</f>
        <v>0</v>
      </c>
      <c r="T7" s="85" t="str">
        <f>IF(R7+R8, IF(R7+R8&gt;Q7,"NEVYHOVUJE","VYHOVUJE")," ")</f>
        <v xml:space="preserve"> </v>
      </c>
      <c r="U7" s="74"/>
      <c r="V7" s="87" t="s">
        <v>30</v>
      </c>
    </row>
    <row r="8" spans="1:22" ht="48" customHeight="1" x14ac:dyDescent="0.25">
      <c r="A8" s="20"/>
      <c r="B8" s="118"/>
      <c r="C8" s="120"/>
      <c r="D8" s="122"/>
      <c r="E8" s="73"/>
      <c r="F8" s="62" t="s">
        <v>42</v>
      </c>
      <c r="G8" s="124"/>
      <c r="H8" s="54" t="s">
        <v>32</v>
      </c>
      <c r="I8" s="109"/>
      <c r="J8" s="112"/>
      <c r="K8" s="115"/>
      <c r="L8" s="106"/>
      <c r="M8" s="78"/>
      <c r="N8" s="78"/>
      <c r="O8" s="103"/>
      <c r="P8" s="82"/>
      <c r="Q8" s="84"/>
      <c r="R8" s="128"/>
      <c r="S8" s="55">
        <f>D7*R8</f>
        <v>0</v>
      </c>
      <c r="T8" s="86"/>
      <c r="U8" s="75"/>
      <c r="V8" s="88"/>
    </row>
    <row r="9" spans="1:22" ht="144.75" customHeight="1" x14ac:dyDescent="0.25">
      <c r="A9" s="20"/>
      <c r="B9" s="43">
        <v>2</v>
      </c>
      <c r="C9" s="69" t="s">
        <v>36</v>
      </c>
      <c r="D9" s="58">
        <v>1</v>
      </c>
      <c r="E9" s="59" t="s">
        <v>27</v>
      </c>
      <c r="F9" s="65" t="s">
        <v>43</v>
      </c>
      <c r="G9" s="125"/>
      <c r="H9" s="125"/>
      <c r="I9" s="109"/>
      <c r="J9" s="112"/>
      <c r="K9" s="115"/>
      <c r="L9" s="106"/>
      <c r="M9" s="78"/>
      <c r="N9" s="78"/>
      <c r="O9" s="103"/>
      <c r="P9" s="44">
        <f>D9*Q9</f>
        <v>7264</v>
      </c>
      <c r="Q9" s="45">
        <v>7264</v>
      </c>
      <c r="R9" s="129"/>
      <c r="S9" s="46">
        <f>D9*R9</f>
        <v>0</v>
      </c>
      <c r="T9" s="47" t="str">
        <f t="shared" ref="T9:T10" si="0">IF(ISNUMBER(R9), IF(R9&gt;Q9,"NEVYHOVUJE","VYHOVUJE")," ")</f>
        <v xml:space="preserve"> </v>
      </c>
      <c r="U9" s="75"/>
      <c r="V9" s="56" t="s">
        <v>11</v>
      </c>
    </row>
    <row r="10" spans="1:22" ht="142.5" customHeight="1" thickBot="1" x14ac:dyDescent="0.3">
      <c r="A10" s="20"/>
      <c r="B10" s="48">
        <v>3</v>
      </c>
      <c r="C10" s="70" t="s">
        <v>37</v>
      </c>
      <c r="D10" s="60">
        <v>1</v>
      </c>
      <c r="E10" s="61" t="s">
        <v>27</v>
      </c>
      <c r="F10" s="71" t="s">
        <v>44</v>
      </c>
      <c r="G10" s="126"/>
      <c r="H10" s="49" t="s">
        <v>32</v>
      </c>
      <c r="I10" s="110"/>
      <c r="J10" s="113"/>
      <c r="K10" s="116"/>
      <c r="L10" s="107"/>
      <c r="M10" s="79"/>
      <c r="N10" s="79"/>
      <c r="O10" s="104"/>
      <c r="P10" s="50">
        <f>D10*Q10</f>
        <v>14867</v>
      </c>
      <c r="Q10" s="51">
        <v>14867</v>
      </c>
      <c r="R10" s="130"/>
      <c r="S10" s="52">
        <f>D10*R10</f>
        <v>0</v>
      </c>
      <c r="T10" s="53" t="str">
        <f t="shared" si="0"/>
        <v xml:space="preserve"> </v>
      </c>
      <c r="U10" s="76"/>
      <c r="V10" s="57" t="s">
        <v>12</v>
      </c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100" t="s">
        <v>26</v>
      </c>
      <c r="C12" s="100"/>
      <c r="D12" s="100"/>
      <c r="E12" s="100"/>
      <c r="F12" s="100"/>
      <c r="G12" s="100"/>
      <c r="H12" s="39"/>
      <c r="I12" s="39"/>
      <c r="J12" s="21"/>
      <c r="K12" s="21"/>
      <c r="L12" s="6"/>
      <c r="M12" s="6"/>
      <c r="N12" s="6"/>
      <c r="O12" s="22"/>
      <c r="P12" s="22"/>
      <c r="Q12" s="23" t="s">
        <v>9</v>
      </c>
      <c r="R12" s="97" t="s">
        <v>10</v>
      </c>
      <c r="S12" s="98"/>
      <c r="T12" s="99"/>
      <c r="U12" s="24"/>
      <c r="V12" s="25"/>
    </row>
    <row r="13" spans="1:22" ht="50.45" customHeight="1" thickTop="1" thickBot="1" x14ac:dyDescent="0.3">
      <c r="B13" s="101" t="s">
        <v>25</v>
      </c>
      <c r="C13" s="101"/>
      <c r="D13" s="101"/>
      <c r="E13" s="101"/>
      <c r="F13" s="101"/>
      <c r="G13" s="101"/>
      <c r="H13" s="101"/>
      <c r="I13" s="26"/>
      <c r="L13" s="9"/>
      <c r="M13" s="9"/>
      <c r="N13" s="9"/>
      <c r="O13" s="27"/>
      <c r="P13" s="27"/>
      <c r="Q13" s="28">
        <f>SUM(P7:P10)</f>
        <v>84941</v>
      </c>
      <c r="R13" s="94">
        <f>SUM(S7:S10)</f>
        <v>0</v>
      </c>
      <c r="S13" s="95"/>
      <c r="T13" s="96"/>
    </row>
    <row r="14" spans="1:22" ht="15.75" thickTop="1" x14ac:dyDescent="0.25">
      <c r="B14" s="93" t="s">
        <v>29</v>
      </c>
      <c r="C14" s="93"/>
      <c r="D14" s="93"/>
      <c r="E14" s="93"/>
      <c r="F14" s="93"/>
      <c r="G14" s="93"/>
      <c r="H14" s="6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8"/>
      <c r="C15" s="38"/>
      <c r="D15" s="38"/>
      <c r="E15" s="38"/>
      <c r="F15" s="38"/>
      <c r="G15" s="67"/>
      <c r="H15" s="6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8"/>
      <c r="C16" s="38"/>
      <c r="D16" s="38"/>
      <c r="E16" s="38"/>
      <c r="F16" s="38"/>
      <c r="G16" s="67"/>
      <c r="H16" s="6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8"/>
      <c r="C17" s="38"/>
      <c r="D17" s="38"/>
      <c r="E17" s="38"/>
      <c r="F17" s="38"/>
      <c r="G17" s="67"/>
      <c r="H17" s="6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3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67"/>
      <c r="H98" s="6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67"/>
      <c r="H99" s="67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lIX4f1b7fywyXwtB+tO2M47KbcehTYeyiN0r/JTmpu56HOOSi5DgiH1buwLH3AiF5bC9KUq0usdqkIBoCk4dSA==" saltValue="b+ct86rkaAk2kyhQs0U3jA==" spinCount="100000" sheet="1" objects="1" scenarios="1"/>
  <mergeCells count="23">
    <mergeCell ref="B1:D1"/>
    <mergeCell ref="G5:H5"/>
    <mergeCell ref="B14:G14"/>
    <mergeCell ref="R13:T13"/>
    <mergeCell ref="R12:T12"/>
    <mergeCell ref="B12:G12"/>
    <mergeCell ref="B13:H13"/>
    <mergeCell ref="O7:O10"/>
    <mergeCell ref="L7:L10"/>
    <mergeCell ref="I7:I10"/>
    <mergeCell ref="J7:J10"/>
    <mergeCell ref="K7:K10"/>
    <mergeCell ref="B7:B8"/>
    <mergeCell ref="C7:C8"/>
    <mergeCell ref="D7:D8"/>
    <mergeCell ref="E7:E8"/>
    <mergeCell ref="U7:U10"/>
    <mergeCell ref="M7:M10"/>
    <mergeCell ref="N7:N10"/>
    <mergeCell ref="P7:P8"/>
    <mergeCell ref="Q7:Q8"/>
    <mergeCell ref="T7:T8"/>
    <mergeCell ref="V7:V8"/>
  </mergeCells>
  <conditionalFormatting sqref="B7 B9:B10">
    <cfRule type="cellIs" dxfId="8" priority="97" operator="greaterThanOrEqual">
      <formula>1</formula>
    </cfRule>
    <cfRule type="containsBlanks" dxfId="7" priority="100">
      <formula>LEN(TRIM(B7))=0</formula>
    </cfRule>
  </conditionalFormatting>
  <conditionalFormatting sqref="D7 D9:D10">
    <cfRule type="containsBlanks" dxfId="6" priority="1">
      <formula>LEN(TRIM(D7))=0</formula>
    </cfRule>
  </conditionalFormatting>
  <conditionalFormatting sqref="R7:R10 G7:H10">
    <cfRule type="notContainsBlanks" dxfId="5" priority="74">
      <formula>LEN(TRIM(G7))&gt;0</formula>
    </cfRule>
    <cfRule type="notContainsBlanks" dxfId="4" priority="75">
      <formula>LEN(TRIM(G7))&gt;0</formula>
    </cfRule>
    <cfRule type="containsBlanks" dxfId="3" priority="77">
      <formula>LEN(TRIM(G7))=0</formula>
    </cfRule>
  </conditionalFormatting>
  <conditionalFormatting sqref="G7:H10">
    <cfRule type="notContainsBlanks" dxfId="2" priority="73">
      <formula>LEN(TRIM(G7))&gt;0</formula>
    </cfRule>
  </conditionalFormatting>
  <conditionalFormatting sqref="T7 T9:T10">
    <cfRule type="cellIs" dxfId="1" priority="83" operator="equal">
      <formula>"NEVYHOVUJE"</formula>
    </cfRule>
    <cfRule type="cellIs" dxfId="0" priority="84" operator="equal">
      <formula>"VYHOVUJE"</formula>
    </cfRule>
  </conditionalFormatting>
  <dataValidations count="2">
    <dataValidation type="list" allowBlank="1" showInputMessage="1" showErrorMessage="1" sqref="J7:J8" xr:uid="{48CFB74B-9296-4A50-982E-BC79A8E838C1}">
      <formula1>"ANO,NE"</formula1>
    </dataValidation>
    <dataValidation type="list" showInputMessage="1" showErrorMessage="1" sqref="E7 E9:E10" xr:uid="{D3860949-BA3C-4A97-9D28-CE74A8012A1B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2025-04-24T07:48:39Z</cp:lastPrinted>
  <dcterms:created xsi:type="dcterms:W3CDTF">2014-03-05T12:43:32Z</dcterms:created>
  <dcterms:modified xsi:type="dcterms:W3CDTF">2025-04-24T08:18:41Z</dcterms:modified>
</cp:coreProperties>
</file>